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0035" tabRatio="768" firstSheet="8" activeTab="12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</sheets>
  <calcPr calcId="145621"/>
</workbook>
</file>

<file path=xl/calcChain.xml><?xml version="1.0" encoding="utf-8"?>
<calcChain xmlns="http://schemas.openxmlformats.org/spreadsheetml/2006/main">
  <c r="H19" i="13" l="1"/>
  <c r="C7" i="4"/>
  <c r="H5" i="4"/>
  <c r="G5" i="4"/>
  <c r="G6" i="2"/>
  <c r="G7" i="2"/>
  <c r="G8" i="2"/>
  <c r="G9" i="2"/>
  <c r="G10" i="2"/>
  <c r="G11" i="2"/>
  <c r="G12" i="2"/>
  <c r="G13" i="2"/>
  <c r="G14" i="2"/>
  <c r="G5" i="2"/>
  <c r="L7" i="13" l="1"/>
  <c r="L9" i="13"/>
  <c r="L10" i="13"/>
  <c r="L11" i="13"/>
  <c r="L12" i="13"/>
  <c r="L13" i="13"/>
  <c r="L14" i="13"/>
  <c r="L15" i="13"/>
  <c r="L16" i="13"/>
  <c r="L17" i="13"/>
  <c r="L19" i="13"/>
  <c r="L20" i="13"/>
  <c r="L21" i="13"/>
  <c r="L22" i="13"/>
  <c r="L24" i="13"/>
  <c r="L25" i="13"/>
  <c r="L26" i="13"/>
  <c r="L27" i="13"/>
  <c r="L28" i="13"/>
  <c r="L29" i="13"/>
  <c r="L30" i="13"/>
  <c r="L31" i="13"/>
  <c r="K7" i="13"/>
  <c r="K9" i="13"/>
  <c r="K10" i="13"/>
  <c r="K11" i="13"/>
  <c r="K12" i="13"/>
  <c r="K13" i="13"/>
  <c r="K14" i="13"/>
  <c r="K15" i="13"/>
  <c r="K16" i="13"/>
  <c r="K17" i="13"/>
  <c r="K19" i="13"/>
  <c r="K20" i="13"/>
  <c r="K21" i="13"/>
  <c r="K22" i="13"/>
  <c r="K24" i="13"/>
  <c r="K25" i="13"/>
  <c r="K26" i="13"/>
  <c r="K27" i="13"/>
  <c r="K28" i="13"/>
  <c r="K29" i="13"/>
  <c r="K30" i="13"/>
  <c r="K31" i="13"/>
  <c r="J7" i="13"/>
  <c r="J9" i="13"/>
  <c r="J10" i="13"/>
  <c r="J11" i="13"/>
  <c r="J12" i="13"/>
  <c r="J13" i="13"/>
  <c r="J14" i="13"/>
  <c r="J15" i="13"/>
  <c r="J16" i="13"/>
  <c r="J17" i="13"/>
  <c r="J19" i="13"/>
  <c r="J20" i="13"/>
  <c r="J21" i="13"/>
  <c r="J22" i="13"/>
  <c r="J24" i="13"/>
  <c r="J25" i="13"/>
  <c r="J26" i="13"/>
  <c r="J27" i="13"/>
  <c r="J28" i="13"/>
  <c r="J29" i="13"/>
  <c r="J30" i="13"/>
  <c r="J31" i="13"/>
  <c r="I7" i="13"/>
  <c r="I9" i="13"/>
  <c r="I10" i="13"/>
  <c r="I11" i="13"/>
  <c r="I12" i="13"/>
  <c r="I13" i="13"/>
  <c r="I14" i="13"/>
  <c r="I15" i="13"/>
  <c r="I16" i="13"/>
  <c r="I17" i="13"/>
  <c r="I19" i="13"/>
  <c r="I20" i="13"/>
  <c r="I21" i="13"/>
  <c r="I22" i="13"/>
  <c r="I24" i="13"/>
  <c r="I25" i="13"/>
  <c r="I26" i="13"/>
  <c r="I27" i="13"/>
  <c r="I28" i="13"/>
  <c r="I29" i="13"/>
  <c r="I30" i="13"/>
  <c r="I31" i="13"/>
  <c r="H7" i="13"/>
  <c r="H9" i="13"/>
  <c r="H10" i="13"/>
  <c r="H11" i="13"/>
  <c r="H12" i="13"/>
  <c r="H13" i="13"/>
  <c r="H14" i="13"/>
  <c r="H15" i="13"/>
  <c r="H16" i="13"/>
  <c r="H17" i="13"/>
  <c r="H20" i="13"/>
  <c r="H21" i="13"/>
  <c r="H22" i="13"/>
  <c r="H24" i="13"/>
  <c r="H25" i="13"/>
  <c r="H26" i="13"/>
  <c r="H27" i="13"/>
  <c r="H28" i="13"/>
  <c r="H29" i="13"/>
  <c r="H30" i="13"/>
  <c r="H31" i="13"/>
  <c r="I6" i="13"/>
  <c r="J6" i="13"/>
  <c r="K6" i="13"/>
  <c r="L6" i="13"/>
  <c r="H6" i="13"/>
  <c r="E5" i="12"/>
  <c r="F5" i="12"/>
  <c r="B5" i="12"/>
  <c r="H5" i="11"/>
  <c r="H4" i="11"/>
  <c r="G5" i="11"/>
  <c r="G4" i="11"/>
  <c r="D5" i="10"/>
  <c r="D6" i="10"/>
  <c r="D7" i="10"/>
  <c r="D8" i="10"/>
  <c r="D4" i="10"/>
  <c r="E4" i="9"/>
  <c r="E5" i="9"/>
  <c r="E6" i="9"/>
  <c r="E3" i="9"/>
  <c r="F5" i="8"/>
  <c r="F6" i="8"/>
  <c r="F4" i="8"/>
  <c r="H5" i="7"/>
  <c r="H6" i="7"/>
  <c r="H7" i="7"/>
  <c r="H8" i="7"/>
  <c r="H9" i="7"/>
  <c r="H10" i="7"/>
  <c r="H4" i="7"/>
  <c r="G9" i="7"/>
  <c r="G5" i="7"/>
  <c r="G6" i="7"/>
  <c r="G7" i="7"/>
  <c r="G8" i="7"/>
  <c r="G4" i="7"/>
  <c r="H17" i="6"/>
  <c r="H18" i="6"/>
  <c r="H19" i="6"/>
  <c r="H20" i="6"/>
  <c r="H21" i="6"/>
  <c r="H16" i="6"/>
  <c r="G17" i="6"/>
  <c r="G18" i="6"/>
  <c r="G16" i="6"/>
  <c r="G5" i="6"/>
  <c r="H5" i="6"/>
  <c r="G6" i="6"/>
  <c r="H6" i="6"/>
  <c r="G7" i="6"/>
  <c r="H7" i="6"/>
  <c r="H8" i="6"/>
  <c r="H9" i="6"/>
  <c r="H10" i="6"/>
  <c r="H4" i="6"/>
  <c r="G4" i="6"/>
  <c r="I6" i="5"/>
  <c r="I5" i="5"/>
  <c r="H5" i="5"/>
  <c r="E6" i="3"/>
  <c r="E7" i="3"/>
  <c r="E8" i="3"/>
  <c r="E9" i="3"/>
  <c r="E10" i="3"/>
  <c r="E11" i="3"/>
  <c r="E5" i="3"/>
  <c r="E5" i="1"/>
  <c r="E6" i="1"/>
  <c r="E7" i="1"/>
  <c r="E8" i="1"/>
  <c r="E9" i="1"/>
  <c r="E10" i="1"/>
  <c r="E11" i="1"/>
  <c r="E12" i="1"/>
  <c r="E4" i="1"/>
</calcChain>
</file>

<file path=xl/sharedStrings.xml><?xml version="1.0" encoding="utf-8"?>
<sst xmlns="http://schemas.openxmlformats.org/spreadsheetml/2006/main" count="195" uniqueCount="134">
  <si>
    <r>
      <t>-</t>
    </r>
    <r>
      <rPr>
        <b/>
        <sz val="12"/>
        <color theme="1"/>
        <rFont val="B Titr"/>
        <charset val="178"/>
      </rPr>
      <t xml:space="preserve"> هزينه هاي ثابت طرح</t>
    </r>
  </si>
  <si>
    <t>رديف</t>
  </si>
  <si>
    <t>شرح</t>
  </si>
  <si>
    <t>هزينه كل  (ميليون ريال)</t>
  </si>
  <si>
    <t>زمين</t>
  </si>
  <si>
    <t>محوطه سازي و ساختمانها</t>
  </si>
  <si>
    <t>تاسيسات</t>
  </si>
  <si>
    <t>وسايط نقليه</t>
  </si>
  <si>
    <t>ماشين آلات و تجهيزات</t>
  </si>
  <si>
    <t>تجهيزات اداري و كارگاهي</t>
  </si>
  <si>
    <t>هزينه هاي متفرقه و پيش بيني نشده (2 % جمع بالا)</t>
  </si>
  <si>
    <t>هزينه هاي قبل از بهره برداري</t>
  </si>
  <si>
    <t xml:space="preserve">جمع كل </t>
  </si>
  <si>
    <t>ماشین آلات و تجهیزات</t>
  </si>
  <si>
    <t>ردیف</t>
  </si>
  <si>
    <t>نام ماشين آلات</t>
  </si>
  <si>
    <t>تعداد</t>
  </si>
  <si>
    <t>هزينه كل</t>
  </si>
  <si>
    <t>(ميليون ريال)</t>
  </si>
  <si>
    <t xml:space="preserve">مواد اوليه </t>
  </si>
  <si>
    <t>حقوق و دستمزد</t>
  </si>
  <si>
    <t>سوخت و انرژي</t>
  </si>
  <si>
    <t>تعمير و نگهداري</t>
  </si>
  <si>
    <t>استهلاك</t>
  </si>
  <si>
    <t>پیش بینی نشده (2 درصد ردیفهای 1تا 4)</t>
  </si>
  <si>
    <t>برآورد هزينه هاي جاري طرح</t>
  </si>
  <si>
    <t>مواد اوليه اصلي</t>
  </si>
  <si>
    <t>مصرف ساليانه</t>
  </si>
  <si>
    <t>واحد</t>
  </si>
  <si>
    <t>هزينه واحد</t>
  </si>
  <si>
    <t xml:space="preserve"> ( ريال)</t>
  </si>
  <si>
    <t>سنگ آهک</t>
  </si>
  <si>
    <t>تن</t>
  </si>
  <si>
    <t>حقوق ماهيانه</t>
  </si>
  <si>
    <t>(ريال)</t>
  </si>
  <si>
    <t>حقوق ساليانه</t>
  </si>
  <si>
    <t xml:space="preserve"> (ميليون ريال)</t>
  </si>
  <si>
    <t>مدير طرح</t>
  </si>
  <si>
    <t>كارمند مالي و اداري</t>
  </si>
  <si>
    <t>نگهبان و سرايدار</t>
  </si>
  <si>
    <t>راننده</t>
  </si>
  <si>
    <t>جمع كل</t>
  </si>
  <si>
    <t>مزايا و پاداش و حق بيمه كارفرما</t>
  </si>
  <si>
    <t>مسئول فنی</t>
  </si>
  <si>
    <t>كارگر ماهر</t>
  </si>
  <si>
    <t>كارگر ساده</t>
  </si>
  <si>
    <t xml:space="preserve">مزايا و پاداش و حق بيمه كارفرما </t>
  </si>
  <si>
    <t>گازوئیل</t>
  </si>
  <si>
    <t>لیتر</t>
  </si>
  <si>
    <t>بنزين</t>
  </si>
  <si>
    <t>ليتر</t>
  </si>
  <si>
    <t>برق</t>
  </si>
  <si>
    <t>كيلووات ساعت</t>
  </si>
  <si>
    <t>آب</t>
  </si>
  <si>
    <t>مترمكعب</t>
  </si>
  <si>
    <t>روغن واسكازين</t>
  </si>
  <si>
    <t>ارتباطات</t>
  </si>
  <si>
    <t>---</t>
  </si>
  <si>
    <t>-</t>
  </si>
  <si>
    <t>برآورد میزان سرمایه در گردش طرح</t>
  </si>
  <si>
    <t>مدت (روز)</t>
  </si>
  <si>
    <t>هزينه كل (ميليون ريال)</t>
  </si>
  <si>
    <t xml:space="preserve">هزینه دپوی مواد اوليه </t>
  </si>
  <si>
    <t>تنخواه گردان</t>
  </si>
  <si>
    <t>سرمايه گذاري ثابت</t>
  </si>
  <si>
    <t>سرمايه درگردش</t>
  </si>
  <si>
    <t>مبلغ کل (میلیون ریال)</t>
  </si>
  <si>
    <t>مواد اوليه</t>
  </si>
  <si>
    <t>انرژي و سوخت</t>
  </si>
  <si>
    <t>هزينه پرسنلي</t>
  </si>
  <si>
    <t>هزينه استهلاك ، تعمير و نگهداري سالانه</t>
  </si>
  <si>
    <t>جمع كل :</t>
  </si>
  <si>
    <t>هزینه تولید سالانه</t>
  </si>
  <si>
    <t>پیش بینی فروش کالا</t>
  </si>
  <si>
    <t>مقدار (تن)</t>
  </si>
  <si>
    <t>ارزش واحد (ريال)</t>
  </si>
  <si>
    <t>جمع كل (ميليون ريال)</t>
  </si>
  <si>
    <t>آهک هیدراته</t>
  </si>
  <si>
    <t>آهک زنده</t>
  </si>
  <si>
    <t>جمع ظرفیت تولید :</t>
  </si>
  <si>
    <t>کل فروش :</t>
  </si>
  <si>
    <t>شاخص های مالی طرح</t>
  </si>
  <si>
    <t>سود و زيان ويژه</t>
  </si>
  <si>
    <t>نرخ بازدهي سرمايه</t>
  </si>
  <si>
    <t>دوره بازگشت سرمايه</t>
  </si>
  <si>
    <t>سرانه سرمايه گذاري ثابت</t>
  </si>
  <si>
    <t>سرانه سرمايه گذاري كل</t>
  </si>
  <si>
    <t>جدول محاسبه سود و زیان طرح</t>
  </si>
  <si>
    <t xml:space="preserve">                                                                                                                               * کلیه ارقام به میلیون ریال میباشد</t>
  </si>
  <si>
    <t>جدول پیش بینی سود و زیان</t>
  </si>
  <si>
    <t>سال اول</t>
  </si>
  <si>
    <t>سال دوم</t>
  </si>
  <si>
    <t>سال سوم</t>
  </si>
  <si>
    <t>سال چهارم</t>
  </si>
  <si>
    <t>سال پنجم</t>
  </si>
  <si>
    <t>میزان تولید</t>
  </si>
  <si>
    <t>فروش خالص</t>
  </si>
  <si>
    <t>مواد اولیه</t>
  </si>
  <si>
    <t>حقوق کارکنان تولید</t>
  </si>
  <si>
    <t>انرژی مصرفی</t>
  </si>
  <si>
    <t>نگهداری و تعمیرات</t>
  </si>
  <si>
    <t>پیش بینی نشده تولید</t>
  </si>
  <si>
    <t>استهلاک</t>
  </si>
  <si>
    <t>جمع هزینه های تولید</t>
  </si>
  <si>
    <t>قیمت تمام شده کالای فروش رفته</t>
  </si>
  <si>
    <t>هزینه های عملیاتی</t>
  </si>
  <si>
    <t>حقوق کارکنان اداری</t>
  </si>
  <si>
    <t>هزینه های اداری و فروش</t>
  </si>
  <si>
    <t>جمع هزینه های عملیاتی</t>
  </si>
  <si>
    <t>سود عملیاتی</t>
  </si>
  <si>
    <t>هزینه های غیر عملیاتی</t>
  </si>
  <si>
    <t>استهلاک قبل از بهره برداری</t>
  </si>
  <si>
    <t>بیمه دارایی های ثابت</t>
  </si>
  <si>
    <t>جمع هزینه های غیر عملیاتی</t>
  </si>
  <si>
    <t>سود وزیان ویژه قبل از کسر مالیات</t>
  </si>
  <si>
    <t>سود ویژه</t>
  </si>
  <si>
    <t>سود سنواتی</t>
  </si>
  <si>
    <t>سود ویژه به فروش</t>
  </si>
  <si>
    <t xml:space="preserve">هزینه واحد </t>
  </si>
  <si>
    <t>(ميليون ریال)</t>
  </si>
  <si>
    <t>دستگاه کاتر</t>
  </si>
  <si>
    <t>جرثقیل دروازه ای</t>
  </si>
  <si>
    <t>دستگاه گیوتین</t>
  </si>
  <si>
    <t>کمپرسور 160</t>
  </si>
  <si>
    <t>طولی بر</t>
  </si>
  <si>
    <t>پرفراژ دستی</t>
  </si>
  <si>
    <t>چکش 18 کیلیویی</t>
  </si>
  <si>
    <t>میکسر</t>
  </si>
  <si>
    <t>سایر</t>
  </si>
  <si>
    <t>جمع</t>
  </si>
  <si>
    <t>ضایعات سنگی</t>
  </si>
  <si>
    <t>هزینه های تولید</t>
  </si>
  <si>
    <t>سود ناویژه</t>
  </si>
  <si>
    <t>سود ناویژه به فروش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</si>
</sst>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Arial"/>
      <family val="2"/>
      <charset val="178"/>
      <scheme val="minor"/>
    </font>
    <font>
      <b/>
      <sz val="14"/>
      <color theme="1"/>
      <name val="B Nazanin"/>
      <charset val="178"/>
    </font>
    <font>
      <b/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sz val="12"/>
      <color theme="1"/>
      <name val="B Nazanin"/>
      <charset val="178"/>
    </font>
    <font>
      <sz val="14"/>
      <color theme="1"/>
      <name val="B Nazanin"/>
      <charset val="178"/>
    </font>
    <font>
      <sz val="11"/>
      <color theme="1"/>
      <name val="B Titr"/>
      <charset val="178"/>
    </font>
    <font>
      <b/>
      <sz val="8"/>
      <color theme="1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Nazanin"/>
      <charset val="178"/>
    </font>
    <font>
      <sz val="11"/>
      <color rgb="FF000000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FAC09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2" borderId="1" xfId="0" applyFont="1" applyFill="1" applyBorder="1" applyAlignment="1">
      <alignment horizontal="center" vertical="center" readingOrder="2"/>
    </xf>
    <xf numFmtId="0" fontId="3" fillId="2" borderId="2" xfId="0" applyFont="1" applyFill="1" applyBorder="1" applyAlignment="1">
      <alignment horizontal="center" vertical="center" readingOrder="2"/>
    </xf>
    <xf numFmtId="0" fontId="4" fillId="0" borderId="3" xfId="0" applyFont="1" applyBorder="1" applyAlignment="1">
      <alignment horizontal="center" vertical="center" readingOrder="2"/>
    </xf>
    <xf numFmtId="0" fontId="4" fillId="0" borderId="4" xfId="0" applyFont="1" applyBorder="1" applyAlignment="1">
      <alignment horizontal="center" vertical="center" readingOrder="2"/>
    </xf>
    <xf numFmtId="3" fontId="4" fillId="0" borderId="4" xfId="0" applyNumberFormat="1" applyFont="1" applyBorder="1" applyAlignment="1">
      <alignment horizontal="center" vertical="center" readingOrder="2"/>
    </xf>
    <xf numFmtId="0" fontId="5" fillId="2" borderId="7" xfId="0" applyFont="1" applyFill="1" applyBorder="1" applyAlignment="1">
      <alignment horizontal="center" vertical="center" readingOrder="2"/>
    </xf>
    <xf numFmtId="0" fontId="5" fillId="2" borderId="4" xfId="0" applyFont="1" applyFill="1" applyBorder="1" applyAlignment="1">
      <alignment horizontal="center" vertical="center" readingOrder="2"/>
    </xf>
    <xf numFmtId="0" fontId="4" fillId="0" borderId="3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 readingOrder="2"/>
    </xf>
    <xf numFmtId="3" fontId="4" fillId="3" borderId="4" xfId="0" applyNumberFormat="1" applyFont="1" applyFill="1" applyBorder="1" applyAlignment="1">
      <alignment horizontal="center" vertical="center" wrapText="1" readingOrder="2"/>
    </xf>
    <xf numFmtId="3" fontId="4" fillId="0" borderId="4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center" vertical="center" wrapText="1" readingOrder="2"/>
    </xf>
    <xf numFmtId="0" fontId="6" fillId="0" borderId="3" xfId="0" applyFont="1" applyBorder="1" applyAlignment="1">
      <alignment horizontal="right" vertical="center" readingOrder="2"/>
    </xf>
    <xf numFmtId="0" fontId="5" fillId="2" borderId="7" xfId="0" applyFont="1" applyFill="1" applyBorder="1" applyAlignment="1">
      <alignment horizontal="center" vertical="center" wrapText="1" readingOrder="2"/>
    </xf>
    <xf numFmtId="0" fontId="5" fillId="2" borderId="4" xfId="0" applyFont="1" applyFill="1" applyBorder="1" applyAlignment="1">
      <alignment horizontal="center" vertical="center" wrapText="1" readingOrder="2"/>
    </xf>
    <xf numFmtId="0" fontId="4" fillId="3" borderId="4" xfId="0" applyFont="1" applyFill="1" applyBorder="1" applyAlignment="1">
      <alignment horizontal="center" vertical="center"/>
    </xf>
    <xf numFmtId="3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readingOrder="2"/>
    </xf>
    <xf numFmtId="0" fontId="4" fillId="3" borderId="5" xfId="0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10" xfId="0" applyFont="1" applyFill="1" applyBorder="1" applyAlignment="1">
      <alignment horizontal="center" vertical="center"/>
    </xf>
    <xf numFmtId="3" fontId="4" fillId="3" borderId="1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readingOrder="2"/>
    </xf>
    <xf numFmtId="0" fontId="5" fillId="2" borderId="1" xfId="0" applyFont="1" applyFill="1" applyBorder="1" applyAlignment="1">
      <alignment horizontal="center" vertical="center" readingOrder="2"/>
    </xf>
    <xf numFmtId="0" fontId="5" fillId="2" borderId="2" xfId="0" applyFont="1" applyFill="1" applyBorder="1" applyAlignment="1">
      <alignment horizontal="center" vertical="center" readingOrder="2"/>
    </xf>
    <xf numFmtId="0" fontId="4" fillId="0" borderId="4" xfId="0" applyFont="1" applyBorder="1" applyAlignment="1">
      <alignment horizontal="right" vertical="center" readingOrder="2"/>
    </xf>
    <xf numFmtId="0" fontId="4" fillId="0" borderId="3" xfId="0" applyFont="1" applyBorder="1" applyAlignment="1">
      <alignment horizontal="right" vertical="center" readingOrder="2"/>
    </xf>
    <xf numFmtId="0" fontId="8" fillId="2" borderId="1" xfId="0" applyFont="1" applyFill="1" applyBorder="1" applyAlignment="1">
      <alignment horizontal="center" vertical="center" readingOrder="2"/>
    </xf>
    <xf numFmtId="0" fontId="8" fillId="2" borderId="2" xfId="0" applyFont="1" applyFill="1" applyBorder="1" applyAlignment="1">
      <alignment horizontal="center" vertical="center" readingOrder="2"/>
    </xf>
    <xf numFmtId="0" fontId="9" fillId="0" borderId="3" xfId="0" applyFont="1" applyBorder="1" applyAlignment="1">
      <alignment horizontal="center" vertical="center" readingOrder="2"/>
    </xf>
    <xf numFmtId="0" fontId="9" fillId="0" borderId="4" xfId="0" applyFont="1" applyBorder="1" applyAlignment="1">
      <alignment horizontal="right"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4" xfId="0" applyFont="1" applyBorder="1" applyAlignment="1">
      <alignment horizontal="right" vertical="center" readingOrder="2"/>
    </xf>
    <xf numFmtId="0" fontId="10" fillId="0" borderId="0" xfId="0" applyFont="1"/>
    <xf numFmtId="0" fontId="5" fillId="2" borderId="2" xfId="0" applyFont="1" applyFill="1" applyBorder="1" applyAlignment="1">
      <alignment horizontal="center" vertical="center" wrapText="1" readingOrder="2"/>
    </xf>
    <xf numFmtId="0" fontId="4" fillId="3" borderId="4" xfId="0" applyFont="1" applyFill="1" applyBorder="1" applyAlignment="1">
      <alignment horizontal="right" vertical="center" readingOrder="2"/>
    </xf>
    <xf numFmtId="3" fontId="4" fillId="3" borderId="4" xfId="0" applyNumberFormat="1" applyFont="1" applyFill="1" applyBorder="1" applyAlignment="1">
      <alignment horizontal="center" vertical="center" readingOrder="2"/>
    </xf>
    <xf numFmtId="0" fontId="6" fillId="0" borderId="3" xfId="0" applyFont="1" applyBorder="1" applyAlignment="1">
      <alignment horizontal="center" vertical="center" readingOrder="2"/>
    </xf>
    <xf numFmtId="0" fontId="4" fillId="0" borderId="5" xfId="0" applyFont="1" applyBorder="1" applyAlignment="1">
      <alignment horizontal="center" vertical="center" readingOrder="2"/>
    </xf>
    <xf numFmtId="3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 readingOrder="2"/>
    </xf>
    <xf numFmtId="0" fontId="13" fillId="0" borderId="4" xfId="0" applyFont="1" applyBorder="1" applyAlignment="1">
      <alignment horizontal="center" vertical="center" wrapText="1" readingOrder="2"/>
    </xf>
    <xf numFmtId="3" fontId="13" fillId="0" borderId="4" xfId="0" applyNumberFormat="1" applyFont="1" applyBorder="1" applyAlignment="1">
      <alignment horizontal="center" vertical="center" wrapText="1" readingOrder="2"/>
    </xf>
    <xf numFmtId="0" fontId="5" fillId="2" borderId="7" xfId="0" applyFont="1" applyFill="1" applyBorder="1" applyAlignment="1">
      <alignment horizontal="center" vertical="center" readingOrder="2"/>
    </xf>
    <xf numFmtId="0" fontId="5" fillId="2" borderId="4" xfId="0" applyFont="1" applyFill="1" applyBorder="1" applyAlignment="1">
      <alignment horizontal="center" vertical="center" readingOrder="2"/>
    </xf>
    <xf numFmtId="0" fontId="1" fillId="0" borderId="5" xfId="0" applyFont="1" applyBorder="1" applyAlignment="1">
      <alignment horizontal="center" vertical="center" readingOrder="2"/>
    </xf>
    <xf numFmtId="0" fontId="5" fillId="2" borderId="6" xfId="0" applyFont="1" applyFill="1" applyBorder="1" applyAlignment="1">
      <alignment horizontal="center" vertical="center" readingOrder="2"/>
    </xf>
    <xf numFmtId="0" fontId="5" fillId="2" borderId="3" xfId="0" applyFont="1" applyFill="1" applyBorder="1" applyAlignment="1">
      <alignment horizontal="center" vertical="center" readingOrder="2"/>
    </xf>
    <xf numFmtId="0" fontId="2" fillId="0" borderId="5" xfId="0" applyFont="1" applyBorder="1" applyAlignment="1">
      <alignment horizontal="center" vertical="center" readingOrder="2"/>
    </xf>
    <xf numFmtId="0" fontId="3" fillId="2" borderId="6" xfId="0" applyFont="1" applyFill="1" applyBorder="1" applyAlignment="1">
      <alignment horizontal="center" vertical="center" readingOrder="2"/>
    </xf>
    <xf numFmtId="0" fontId="3" fillId="2" borderId="3" xfId="0" applyFont="1" applyFill="1" applyBorder="1" applyAlignment="1">
      <alignment horizontal="center" vertical="center" readingOrder="2"/>
    </xf>
    <xf numFmtId="0" fontId="4" fillId="0" borderId="2" xfId="0" applyFont="1" applyBorder="1" applyAlignment="1">
      <alignment horizontal="center" vertical="center" readingOrder="2"/>
    </xf>
    <xf numFmtId="0" fontId="4" fillId="0" borderId="8" xfId="0" applyFont="1" applyBorder="1" applyAlignment="1">
      <alignment horizontal="center" vertical="center" readingOrder="2"/>
    </xf>
    <xf numFmtId="0" fontId="4" fillId="0" borderId="9" xfId="0" applyFont="1" applyBorder="1" applyAlignment="1">
      <alignment horizontal="center" vertical="center" readingOrder="2"/>
    </xf>
    <xf numFmtId="0" fontId="5" fillId="2" borderId="6" xfId="0" applyFont="1" applyFill="1" applyBorder="1" applyAlignment="1">
      <alignment horizontal="center" vertical="center" wrapText="1" readingOrder="2"/>
    </xf>
    <xf numFmtId="0" fontId="5" fillId="2" borderId="3" xfId="0" applyFont="1" applyFill="1" applyBorder="1" applyAlignment="1">
      <alignment horizontal="center" vertical="center" wrapText="1" readingOrder="2"/>
    </xf>
    <xf numFmtId="0" fontId="4" fillId="0" borderId="2" xfId="0" applyFont="1" applyBorder="1" applyAlignment="1">
      <alignment horizontal="right" vertical="center" readingOrder="2"/>
    </xf>
    <xf numFmtId="0" fontId="4" fillId="0" borderId="9" xfId="0" applyFont="1" applyBorder="1" applyAlignment="1">
      <alignment horizontal="right" vertical="center" readingOrder="2"/>
    </xf>
    <xf numFmtId="0" fontId="12" fillId="4" borderId="12" xfId="0" applyFont="1" applyFill="1" applyBorder="1" applyAlignment="1">
      <alignment horizontal="center" vertical="center" wrapText="1" readingOrder="2"/>
    </xf>
    <xf numFmtId="0" fontId="12" fillId="4" borderId="8" xfId="0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center" readingOrder="2"/>
    </xf>
    <xf numFmtId="3" fontId="4" fillId="0" borderId="3" xfId="0" applyNumberFormat="1" applyFont="1" applyBorder="1" applyAlignment="1">
      <alignment horizontal="center" vertical="center" readingOrder="2"/>
    </xf>
    <xf numFmtId="3" fontId="4" fillId="0" borderId="4" xfId="0" applyNumberFormat="1" applyFont="1" applyBorder="1" applyAlignment="1">
      <alignment horizontal="center" vertical="center" wrapText="1" readingOrder="2"/>
    </xf>
    <xf numFmtId="0" fontId="4" fillId="0" borderId="4" xfId="0" applyFont="1" applyBorder="1" applyAlignment="1">
      <alignment horizontal="center" vertical="center" wrapText="1" readingOrder="2"/>
    </xf>
    <xf numFmtId="3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14" fillId="3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13" fillId="5" borderId="3" xfId="0" applyFont="1" applyFill="1" applyBorder="1" applyAlignment="1">
      <alignment horizontal="right" vertical="center" wrapText="1" readingOrder="2"/>
    </xf>
    <xf numFmtId="0" fontId="13" fillId="0" borderId="4" xfId="0" applyFont="1" applyBorder="1" applyAlignment="1">
      <alignment horizontal="center" vertical="center" readingOrder="2"/>
    </xf>
    <xf numFmtId="0" fontId="13" fillId="0" borderId="4" xfId="0" applyFont="1" applyBorder="1" applyAlignment="1">
      <alignment horizontal="right" vertical="center" wrapText="1" readingOrder="2"/>
    </xf>
    <xf numFmtId="3" fontId="13" fillId="0" borderId="4" xfId="0" applyNumberFormat="1" applyFont="1" applyBorder="1" applyAlignment="1">
      <alignment horizontal="right" vertical="center" wrapText="1" readingOrder="2"/>
    </xf>
    <xf numFmtId="0" fontId="12" fillId="4" borderId="13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rightToLeft="1" workbookViewId="0">
      <selection activeCell="E4" sqref="E4:E12"/>
    </sheetView>
  </sheetViews>
  <sheetFormatPr defaultRowHeight="14.25" x14ac:dyDescent="0.2"/>
  <cols>
    <col min="2" max="2" width="7" customWidth="1"/>
    <col min="3" max="3" width="26.375" customWidth="1"/>
    <col min="4" max="4" width="20" customWidth="1"/>
  </cols>
  <sheetData>
    <row r="2" spans="2:5" ht="26.25" thickBot="1" x14ac:dyDescent="0.25">
      <c r="B2" s="58" t="s">
        <v>0</v>
      </c>
      <c r="C2" s="58"/>
      <c r="D2" s="58"/>
    </row>
    <row r="3" spans="2:5" ht="21.75" thickBot="1" x14ac:dyDescent="0.25">
      <c r="B3" s="1" t="s">
        <v>1</v>
      </c>
      <c r="C3" s="2" t="s">
        <v>2</v>
      </c>
      <c r="D3" s="2" t="s">
        <v>3</v>
      </c>
    </row>
    <row r="4" spans="2:5" ht="18.75" thickBot="1" x14ac:dyDescent="0.25">
      <c r="B4" s="3">
        <v>1</v>
      </c>
      <c r="C4" s="4" t="s">
        <v>4</v>
      </c>
      <c r="D4" s="3">
        <v>3500</v>
      </c>
      <c r="E4">
        <f>D4*2</f>
        <v>7000</v>
      </c>
    </row>
    <row r="5" spans="2:5" ht="18.75" thickBot="1" x14ac:dyDescent="0.25">
      <c r="B5" s="3">
        <v>2</v>
      </c>
      <c r="C5" s="4" t="s">
        <v>5</v>
      </c>
      <c r="D5" s="3">
        <v>19170</v>
      </c>
      <c r="E5">
        <f t="shared" ref="E5:E12" si="0">D5*2</f>
        <v>38340</v>
      </c>
    </row>
    <row r="6" spans="2:5" ht="18.75" thickBot="1" x14ac:dyDescent="0.25">
      <c r="B6" s="3">
        <v>3</v>
      </c>
      <c r="C6" s="4" t="s">
        <v>6</v>
      </c>
      <c r="D6" s="3">
        <v>1817</v>
      </c>
      <c r="E6">
        <f t="shared" si="0"/>
        <v>3634</v>
      </c>
    </row>
    <row r="7" spans="2:5" ht="18.75" thickBot="1" x14ac:dyDescent="0.25">
      <c r="B7" s="3">
        <v>4</v>
      </c>
      <c r="C7" s="4" t="s">
        <v>7</v>
      </c>
      <c r="D7" s="3">
        <v>200</v>
      </c>
      <c r="E7">
        <f t="shared" si="0"/>
        <v>400</v>
      </c>
    </row>
    <row r="8" spans="2:5" ht="18.75" thickBot="1" x14ac:dyDescent="0.25">
      <c r="B8" s="3">
        <v>5</v>
      </c>
      <c r="C8" s="4" t="s">
        <v>8</v>
      </c>
      <c r="D8" s="74">
        <v>9053</v>
      </c>
      <c r="E8">
        <f t="shared" si="0"/>
        <v>18106</v>
      </c>
    </row>
    <row r="9" spans="2:5" ht="18.75" thickBot="1" x14ac:dyDescent="0.25">
      <c r="B9" s="3">
        <v>6</v>
      </c>
      <c r="C9" s="4" t="s">
        <v>9</v>
      </c>
      <c r="D9" s="3">
        <v>485</v>
      </c>
      <c r="E9">
        <f t="shared" si="0"/>
        <v>970</v>
      </c>
    </row>
    <row r="10" spans="2:5" ht="18.75" thickBot="1" x14ac:dyDescent="0.25">
      <c r="B10" s="3">
        <v>7</v>
      </c>
      <c r="C10" s="4" t="s">
        <v>10</v>
      </c>
      <c r="D10" s="3">
        <v>684</v>
      </c>
      <c r="E10">
        <f t="shared" si="0"/>
        <v>1368</v>
      </c>
    </row>
    <row r="11" spans="2:5" ht="18.75" thickBot="1" x14ac:dyDescent="0.25">
      <c r="B11" s="3">
        <v>8</v>
      </c>
      <c r="C11" s="4" t="s">
        <v>11</v>
      </c>
      <c r="D11" s="3">
        <v>529</v>
      </c>
      <c r="E11">
        <f t="shared" si="0"/>
        <v>1058</v>
      </c>
    </row>
    <row r="12" spans="2:5" ht="18.75" thickBot="1" x14ac:dyDescent="0.25">
      <c r="B12" s="3"/>
      <c r="C12" s="4" t="s">
        <v>12</v>
      </c>
      <c r="D12" s="74">
        <v>35438</v>
      </c>
      <c r="E12">
        <f t="shared" si="0"/>
        <v>70876</v>
      </c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rightToLeft="1" workbookViewId="0">
      <selection activeCell="D4" sqref="D4:D8"/>
    </sheetView>
  </sheetViews>
  <sheetFormatPr defaultRowHeight="14.25" x14ac:dyDescent="0.2"/>
  <cols>
    <col min="2" max="2" width="30.75" customWidth="1"/>
    <col min="3" max="3" width="13.875" customWidth="1"/>
  </cols>
  <sheetData>
    <row r="2" spans="2:4" ht="23.25" thickBot="1" x14ac:dyDescent="0.65">
      <c r="B2" s="43" t="s">
        <v>72</v>
      </c>
    </row>
    <row r="3" spans="2:4" ht="20.25" thickBot="1" x14ac:dyDescent="0.25">
      <c r="B3" s="33" t="s">
        <v>2</v>
      </c>
      <c r="C3" s="34" t="s">
        <v>66</v>
      </c>
    </row>
    <row r="4" spans="2:4" ht="18.75" thickBot="1" x14ac:dyDescent="0.25">
      <c r="B4" s="36" t="s">
        <v>67</v>
      </c>
      <c r="C4" s="79">
        <v>2813</v>
      </c>
      <c r="D4">
        <f>C4*2</f>
        <v>5626</v>
      </c>
    </row>
    <row r="5" spans="2:4" ht="18.75" thickBot="1" x14ac:dyDescent="0.25">
      <c r="B5" s="36" t="s">
        <v>68</v>
      </c>
      <c r="C5" s="8">
        <v>775</v>
      </c>
      <c r="D5">
        <f t="shared" ref="D5:D8" si="0">C5*2</f>
        <v>1550</v>
      </c>
    </row>
    <row r="6" spans="2:4" ht="18.75" thickBot="1" x14ac:dyDescent="0.25">
      <c r="B6" s="36" t="s">
        <v>69</v>
      </c>
      <c r="C6" s="77">
        <v>4620</v>
      </c>
      <c r="D6">
        <f t="shared" si="0"/>
        <v>9240</v>
      </c>
    </row>
    <row r="7" spans="2:4" ht="18.75" thickBot="1" x14ac:dyDescent="0.25">
      <c r="B7" s="36" t="s">
        <v>70</v>
      </c>
      <c r="C7" s="77">
        <v>2047</v>
      </c>
      <c r="D7">
        <f t="shared" si="0"/>
        <v>4094</v>
      </c>
    </row>
    <row r="8" spans="2:4" ht="18.75" thickBot="1" x14ac:dyDescent="0.25">
      <c r="B8" s="36" t="s">
        <v>71</v>
      </c>
      <c r="C8" s="77">
        <v>10254</v>
      </c>
      <c r="D8">
        <f t="shared" si="0"/>
        <v>20508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"/>
  <sheetViews>
    <sheetView rightToLeft="1" topLeftCell="D1" workbookViewId="0">
      <selection activeCell="H4" sqref="G4:H4"/>
    </sheetView>
  </sheetViews>
  <sheetFormatPr defaultRowHeight="14.25" x14ac:dyDescent="0.2"/>
  <cols>
    <col min="2" max="2" width="7.75" customWidth="1"/>
    <col min="3" max="6" width="18" customWidth="1"/>
  </cols>
  <sheetData>
    <row r="2" spans="2:8" ht="26.25" thickBot="1" x14ac:dyDescent="0.25">
      <c r="B2" s="61" t="s">
        <v>73</v>
      </c>
      <c r="C2" s="61"/>
      <c r="D2" s="61"/>
      <c r="E2" s="61"/>
      <c r="F2" s="61"/>
    </row>
    <row r="3" spans="2:8" ht="20.25" thickBot="1" x14ac:dyDescent="0.25">
      <c r="B3" s="33" t="s">
        <v>1</v>
      </c>
      <c r="C3" s="34" t="s">
        <v>2</v>
      </c>
      <c r="D3" s="44" t="s">
        <v>74</v>
      </c>
      <c r="E3" s="34" t="s">
        <v>75</v>
      </c>
      <c r="F3" s="34" t="s">
        <v>76</v>
      </c>
    </row>
    <row r="4" spans="2:8" ht="18.75" thickBot="1" x14ac:dyDescent="0.25">
      <c r="B4" s="3">
        <v>1</v>
      </c>
      <c r="C4" s="45" t="s">
        <v>77</v>
      </c>
      <c r="D4" s="10">
        <v>17280</v>
      </c>
      <c r="E4" s="80">
        <v>9000000</v>
      </c>
      <c r="F4" s="18">
        <v>27000</v>
      </c>
      <c r="G4">
        <f>E4*2</f>
        <v>18000000</v>
      </c>
      <c r="H4">
        <f>F4*2</f>
        <v>54000</v>
      </c>
    </row>
    <row r="5" spans="2:8" ht="18.75" thickBot="1" x14ac:dyDescent="0.25">
      <c r="B5" s="3">
        <v>2</v>
      </c>
      <c r="C5" s="45" t="s">
        <v>78</v>
      </c>
      <c r="D5" s="10">
        <v>40320</v>
      </c>
      <c r="E5" s="46">
        <v>1400000</v>
      </c>
      <c r="F5" s="46">
        <v>56448</v>
      </c>
      <c r="G5">
        <f>E5*2</f>
        <v>2800000</v>
      </c>
      <c r="H5">
        <f>F5*2</f>
        <v>112896</v>
      </c>
    </row>
    <row r="6" spans="2:8" ht="18.75" thickBot="1" x14ac:dyDescent="0.25">
      <c r="B6" s="47"/>
      <c r="C6" s="48" t="s">
        <v>79</v>
      </c>
      <c r="D6" s="49">
        <v>57600</v>
      </c>
      <c r="E6" s="4" t="s">
        <v>80</v>
      </c>
      <c r="F6" s="11">
        <v>91008</v>
      </c>
    </row>
  </sheetData>
  <mergeCells count="1">
    <mergeCell ref="B2:F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"/>
  <sheetViews>
    <sheetView rightToLeft="1" workbookViewId="0">
      <selection activeCell="F5" sqref="E5:F5"/>
    </sheetView>
  </sheetViews>
  <sheetFormatPr defaultRowHeight="14.25" x14ac:dyDescent="0.2"/>
  <sheetData>
    <row r="2" spans="2:6" ht="26.25" thickBot="1" x14ac:dyDescent="0.25">
      <c r="B2" s="50" t="s">
        <v>81</v>
      </c>
    </row>
    <row r="3" spans="2:6" ht="63.75" thickBot="1" x14ac:dyDescent="0.25">
      <c r="B3" s="1" t="s">
        <v>82</v>
      </c>
      <c r="C3" s="51" t="s">
        <v>83</v>
      </c>
      <c r="D3" s="51" t="s">
        <v>84</v>
      </c>
      <c r="E3" s="51" t="s">
        <v>85</v>
      </c>
      <c r="F3" s="51" t="s">
        <v>86</v>
      </c>
    </row>
    <row r="4" spans="2:6" ht="19.5" thickBot="1" x14ac:dyDescent="0.25">
      <c r="B4" s="81">
        <v>9708</v>
      </c>
      <c r="C4" s="82">
        <v>0.27</v>
      </c>
      <c r="D4" s="82">
        <v>3.74</v>
      </c>
      <c r="E4" s="83">
        <v>2726</v>
      </c>
      <c r="F4" s="83">
        <v>2793</v>
      </c>
    </row>
    <row r="5" spans="2:6" x14ac:dyDescent="0.2">
      <c r="B5" s="52">
        <f>B4*2</f>
        <v>19416</v>
      </c>
      <c r="C5" s="52"/>
      <c r="D5" s="52"/>
      <c r="E5" s="52">
        <f t="shared" ref="E5:F5" si="0">E4*2</f>
        <v>5452</v>
      </c>
      <c r="F5" s="52">
        <f t="shared" si="0"/>
        <v>5586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1"/>
  <sheetViews>
    <sheetView rightToLeft="1" tabSelected="1" topLeftCell="F1" zoomScaleNormal="100" workbookViewId="0">
      <selection activeCell="H24" sqref="H24:L31"/>
    </sheetView>
  </sheetViews>
  <sheetFormatPr defaultColWidth="9.125" defaultRowHeight="14.25" x14ac:dyDescent="0.2"/>
  <cols>
    <col min="1" max="1" width="9.125" style="52"/>
    <col min="2" max="2" width="21.125" style="52" customWidth="1"/>
    <col min="3" max="16384" width="9.125" style="52"/>
  </cols>
  <sheetData>
    <row r="2" spans="2:12" ht="25.5" x14ac:dyDescent="0.2">
      <c r="B2" s="73" t="s">
        <v>87</v>
      </c>
      <c r="C2" s="73"/>
      <c r="D2" s="73"/>
      <c r="E2" s="73"/>
      <c r="F2" s="73"/>
      <c r="G2" s="73"/>
    </row>
    <row r="3" spans="2:12" ht="15" thickBot="1" x14ac:dyDescent="0.25">
      <c r="B3" s="53" t="s">
        <v>88</v>
      </c>
    </row>
    <row r="4" spans="2:12" ht="15.75" thickBot="1" x14ac:dyDescent="0.25">
      <c r="B4" s="71" t="s">
        <v>89</v>
      </c>
      <c r="C4" s="72"/>
      <c r="D4" s="72"/>
      <c r="E4" s="72"/>
      <c r="F4" s="72"/>
      <c r="G4" s="88"/>
      <c r="H4" s="71"/>
      <c r="I4" s="72"/>
      <c r="J4" s="72"/>
      <c r="K4" s="72"/>
      <c r="L4" s="72"/>
    </row>
    <row r="5" spans="2:12" ht="15" thickBot="1" x14ac:dyDescent="0.25">
      <c r="B5" s="84" t="s">
        <v>2</v>
      </c>
      <c r="C5" s="54" t="s">
        <v>90</v>
      </c>
      <c r="D5" s="54" t="s">
        <v>91</v>
      </c>
      <c r="E5" s="54" t="s">
        <v>92</v>
      </c>
      <c r="F5" s="54" t="s">
        <v>93</v>
      </c>
      <c r="G5" s="54" t="s">
        <v>94</v>
      </c>
      <c r="H5" s="54" t="s">
        <v>90</v>
      </c>
      <c r="I5" s="54" t="s">
        <v>91</v>
      </c>
      <c r="J5" s="54" t="s">
        <v>92</v>
      </c>
      <c r="K5" s="54" t="s">
        <v>93</v>
      </c>
      <c r="L5" s="54" t="s">
        <v>94</v>
      </c>
    </row>
    <row r="6" spans="2:12" ht="15" thickBot="1" x14ac:dyDescent="0.25">
      <c r="B6" s="84" t="s">
        <v>95</v>
      </c>
      <c r="C6" s="85">
        <v>2100</v>
      </c>
      <c r="D6" s="54">
        <v>2400</v>
      </c>
      <c r="E6" s="54">
        <v>2700</v>
      </c>
      <c r="F6" s="54">
        <v>3000</v>
      </c>
      <c r="G6" s="54">
        <v>3000</v>
      </c>
      <c r="H6" s="52">
        <f>C6*2</f>
        <v>4200</v>
      </c>
      <c r="I6" s="52">
        <f t="shared" ref="I6:L21" si="0">D6*2</f>
        <v>4800</v>
      </c>
      <c r="J6" s="52">
        <f t="shared" si="0"/>
        <v>5400</v>
      </c>
      <c r="K6" s="52">
        <f t="shared" si="0"/>
        <v>6000</v>
      </c>
      <c r="L6" s="52">
        <f t="shared" si="0"/>
        <v>6000</v>
      </c>
    </row>
    <row r="7" spans="2:12" ht="15" thickBot="1" x14ac:dyDescent="0.25">
      <c r="B7" s="84" t="s">
        <v>96</v>
      </c>
      <c r="C7" s="85">
        <v>18900</v>
      </c>
      <c r="D7" s="54">
        <v>21600</v>
      </c>
      <c r="E7" s="54">
        <v>24300</v>
      </c>
      <c r="F7" s="54">
        <v>27000</v>
      </c>
      <c r="G7" s="54">
        <v>27000</v>
      </c>
      <c r="H7" s="52">
        <f t="shared" ref="H7:L31" si="1">C7*2</f>
        <v>37800</v>
      </c>
      <c r="I7" s="52">
        <f t="shared" si="0"/>
        <v>43200</v>
      </c>
      <c r="J7" s="52">
        <f t="shared" si="0"/>
        <v>48600</v>
      </c>
      <c r="K7" s="52">
        <f t="shared" si="0"/>
        <v>54000</v>
      </c>
      <c r="L7" s="52">
        <f t="shared" si="0"/>
        <v>54000</v>
      </c>
    </row>
    <row r="8" spans="2:12" ht="15.75" thickBot="1" x14ac:dyDescent="0.25">
      <c r="B8" s="71" t="s">
        <v>131</v>
      </c>
      <c r="C8" s="72"/>
      <c r="D8" s="72"/>
      <c r="E8" s="72"/>
      <c r="F8" s="72"/>
      <c r="G8" s="88"/>
      <c r="H8" s="71"/>
      <c r="I8" s="72"/>
      <c r="J8" s="72"/>
      <c r="K8" s="72"/>
      <c r="L8" s="72"/>
    </row>
    <row r="9" spans="2:12" ht="15" thickBot="1" x14ac:dyDescent="0.25">
      <c r="B9" s="84" t="s">
        <v>97</v>
      </c>
      <c r="C9" s="55">
        <v>1969</v>
      </c>
      <c r="D9" s="55">
        <v>2250</v>
      </c>
      <c r="E9" s="55">
        <v>2531</v>
      </c>
      <c r="F9" s="55">
        <v>2813</v>
      </c>
      <c r="G9" s="55">
        <v>2813</v>
      </c>
      <c r="H9" s="52">
        <f t="shared" si="1"/>
        <v>3938</v>
      </c>
      <c r="I9" s="52">
        <f t="shared" si="0"/>
        <v>4500</v>
      </c>
      <c r="J9" s="52">
        <f t="shared" si="0"/>
        <v>5062</v>
      </c>
      <c r="K9" s="52">
        <f t="shared" si="0"/>
        <v>5626</v>
      </c>
      <c r="L9" s="52">
        <f t="shared" si="0"/>
        <v>5626</v>
      </c>
    </row>
    <row r="10" spans="2:12" ht="15" thickBot="1" x14ac:dyDescent="0.25">
      <c r="B10" s="84" t="s">
        <v>98</v>
      </c>
      <c r="C10" s="55">
        <v>1963</v>
      </c>
      <c r="D10" s="55">
        <v>2244</v>
      </c>
      <c r="E10" s="55">
        <v>2524</v>
      </c>
      <c r="F10" s="55">
        <v>2804</v>
      </c>
      <c r="G10" s="55">
        <v>2804</v>
      </c>
      <c r="H10" s="52">
        <f t="shared" si="1"/>
        <v>3926</v>
      </c>
      <c r="I10" s="52">
        <f t="shared" si="0"/>
        <v>4488</v>
      </c>
      <c r="J10" s="52">
        <f t="shared" si="0"/>
        <v>5048</v>
      </c>
      <c r="K10" s="52">
        <f t="shared" si="0"/>
        <v>5608</v>
      </c>
      <c r="L10" s="52">
        <f t="shared" si="0"/>
        <v>5608</v>
      </c>
    </row>
    <row r="11" spans="2:12" ht="15" thickBot="1" x14ac:dyDescent="0.25">
      <c r="B11" s="84" t="s">
        <v>99</v>
      </c>
      <c r="C11" s="54">
        <v>542</v>
      </c>
      <c r="D11" s="54">
        <v>620</v>
      </c>
      <c r="E11" s="54">
        <v>697</v>
      </c>
      <c r="F11" s="54">
        <v>775</v>
      </c>
      <c r="G11" s="54">
        <v>775</v>
      </c>
      <c r="H11" s="52">
        <f t="shared" si="1"/>
        <v>1084</v>
      </c>
      <c r="I11" s="52">
        <f t="shared" si="0"/>
        <v>1240</v>
      </c>
      <c r="J11" s="52">
        <f t="shared" si="0"/>
        <v>1394</v>
      </c>
      <c r="K11" s="52">
        <f t="shared" si="0"/>
        <v>1550</v>
      </c>
      <c r="L11" s="52">
        <f t="shared" si="0"/>
        <v>1550</v>
      </c>
    </row>
    <row r="12" spans="2:12" ht="15" thickBot="1" x14ac:dyDescent="0.25">
      <c r="B12" s="84" t="s">
        <v>100</v>
      </c>
      <c r="C12" s="54">
        <v>637</v>
      </c>
      <c r="D12" s="54">
        <v>728</v>
      </c>
      <c r="E12" s="54">
        <v>819</v>
      </c>
      <c r="F12" s="54">
        <v>910</v>
      </c>
      <c r="G12" s="54">
        <v>910</v>
      </c>
      <c r="H12" s="52">
        <f t="shared" si="1"/>
        <v>1274</v>
      </c>
      <c r="I12" s="52">
        <f t="shared" si="0"/>
        <v>1456</v>
      </c>
      <c r="J12" s="52">
        <f t="shared" si="0"/>
        <v>1638</v>
      </c>
      <c r="K12" s="52">
        <f t="shared" si="0"/>
        <v>1820</v>
      </c>
      <c r="L12" s="52">
        <f t="shared" si="0"/>
        <v>1820</v>
      </c>
    </row>
    <row r="13" spans="2:12" ht="15" thickBot="1" x14ac:dyDescent="0.25">
      <c r="B13" s="84" t="s">
        <v>101</v>
      </c>
      <c r="C13" s="54">
        <v>128</v>
      </c>
      <c r="D13" s="54">
        <v>146</v>
      </c>
      <c r="E13" s="54">
        <v>164</v>
      </c>
      <c r="F13" s="54">
        <v>182</v>
      </c>
      <c r="G13" s="54">
        <v>182</v>
      </c>
      <c r="H13" s="52">
        <f t="shared" si="1"/>
        <v>256</v>
      </c>
      <c r="I13" s="52">
        <f t="shared" si="0"/>
        <v>292</v>
      </c>
      <c r="J13" s="52">
        <f t="shared" si="0"/>
        <v>328</v>
      </c>
      <c r="K13" s="52">
        <f t="shared" si="0"/>
        <v>364</v>
      </c>
      <c r="L13" s="52">
        <f t="shared" si="0"/>
        <v>364</v>
      </c>
    </row>
    <row r="14" spans="2:12" ht="15" thickBot="1" x14ac:dyDescent="0.25">
      <c r="B14" s="84" t="s">
        <v>102</v>
      </c>
      <c r="C14" s="54">
        <v>796</v>
      </c>
      <c r="D14" s="54">
        <v>909</v>
      </c>
      <c r="E14" s="55">
        <v>1023</v>
      </c>
      <c r="F14" s="55">
        <v>1136</v>
      </c>
      <c r="G14" s="55">
        <v>1136</v>
      </c>
      <c r="H14" s="52">
        <f t="shared" si="1"/>
        <v>1592</v>
      </c>
      <c r="I14" s="52">
        <f t="shared" si="0"/>
        <v>1818</v>
      </c>
      <c r="J14" s="52">
        <f t="shared" si="0"/>
        <v>2046</v>
      </c>
      <c r="K14" s="52">
        <f t="shared" si="0"/>
        <v>2272</v>
      </c>
      <c r="L14" s="52">
        <f t="shared" si="0"/>
        <v>2272</v>
      </c>
    </row>
    <row r="15" spans="2:12" ht="15" thickBot="1" x14ac:dyDescent="0.25">
      <c r="B15" s="84" t="s">
        <v>103</v>
      </c>
      <c r="C15" s="55">
        <v>6034</v>
      </c>
      <c r="D15" s="55">
        <v>6896</v>
      </c>
      <c r="E15" s="55">
        <v>7758</v>
      </c>
      <c r="F15" s="55">
        <v>8620</v>
      </c>
      <c r="G15" s="55">
        <v>8620</v>
      </c>
      <c r="H15" s="52">
        <f t="shared" si="1"/>
        <v>12068</v>
      </c>
      <c r="I15" s="52">
        <f t="shared" si="0"/>
        <v>13792</v>
      </c>
      <c r="J15" s="52">
        <f t="shared" si="0"/>
        <v>15516</v>
      </c>
      <c r="K15" s="52">
        <f t="shared" si="0"/>
        <v>17240</v>
      </c>
      <c r="L15" s="52">
        <f t="shared" si="0"/>
        <v>17240</v>
      </c>
    </row>
    <row r="16" spans="2:12" ht="15" thickBot="1" x14ac:dyDescent="0.25">
      <c r="B16" s="84" t="s">
        <v>104</v>
      </c>
      <c r="C16" s="55">
        <v>6014</v>
      </c>
      <c r="D16" s="55">
        <v>6876</v>
      </c>
      <c r="E16" s="55">
        <v>7738</v>
      </c>
      <c r="F16" s="55">
        <v>8600</v>
      </c>
      <c r="G16" s="55">
        <v>8600</v>
      </c>
      <c r="H16" s="52">
        <f t="shared" si="1"/>
        <v>12028</v>
      </c>
      <c r="I16" s="52">
        <f t="shared" si="0"/>
        <v>13752</v>
      </c>
      <c r="J16" s="52">
        <f t="shared" si="0"/>
        <v>15476</v>
      </c>
      <c r="K16" s="52">
        <f t="shared" si="0"/>
        <v>17200</v>
      </c>
      <c r="L16" s="52">
        <f t="shared" si="0"/>
        <v>17200</v>
      </c>
    </row>
    <row r="17" spans="2:12" ht="15" thickBot="1" x14ac:dyDescent="0.25">
      <c r="B17" s="84" t="s">
        <v>132</v>
      </c>
      <c r="C17" s="55">
        <v>12886</v>
      </c>
      <c r="D17" s="55">
        <v>14724</v>
      </c>
      <c r="E17" s="55">
        <v>16562</v>
      </c>
      <c r="F17" s="55">
        <v>18400</v>
      </c>
      <c r="G17" s="55">
        <v>18400</v>
      </c>
      <c r="H17" s="52">
        <f t="shared" si="1"/>
        <v>25772</v>
      </c>
      <c r="I17" s="52">
        <f t="shared" si="0"/>
        <v>29448</v>
      </c>
      <c r="J17" s="52">
        <f t="shared" si="0"/>
        <v>33124</v>
      </c>
      <c r="K17" s="52">
        <f t="shared" si="0"/>
        <v>36800</v>
      </c>
      <c r="L17" s="52">
        <f t="shared" si="0"/>
        <v>36800</v>
      </c>
    </row>
    <row r="18" spans="2:12" ht="15.75" thickBot="1" x14ac:dyDescent="0.25">
      <c r="B18" s="71" t="s">
        <v>105</v>
      </c>
      <c r="C18" s="72"/>
      <c r="D18" s="72"/>
      <c r="E18" s="72"/>
      <c r="F18" s="72"/>
      <c r="G18" s="88"/>
      <c r="H18" s="71"/>
      <c r="I18" s="72"/>
      <c r="J18" s="72"/>
      <c r="K18" s="72"/>
      <c r="L18" s="72"/>
    </row>
    <row r="19" spans="2:12" ht="15" thickBot="1" x14ac:dyDescent="0.25">
      <c r="B19" s="84" t="s">
        <v>106</v>
      </c>
      <c r="C19" s="55">
        <v>1816</v>
      </c>
      <c r="D19" s="55">
        <v>1816</v>
      </c>
      <c r="E19" s="55">
        <v>1816</v>
      </c>
      <c r="F19" s="55">
        <v>1816</v>
      </c>
      <c r="G19" s="55">
        <v>1816</v>
      </c>
      <c r="H19" s="52">
        <f>C19*2</f>
        <v>3632</v>
      </c>
      <c r="I19" s="52">
        <f t="shared" si="0"/>
        <v>3632</v>
      </c>
      <c r="J19" s="52">
        <f t="shared" si="0"/>
        <v>3632</v>
      </c>
      <c r="K19" s="52">
        <f t="shared" si="0"/>
        <v>3632</v>
      </c>
      <c r="L19" s="52">
        <f t="shared" si="0"/>
        <v>3632</v>
      </c>
    </row>
    <row r="20" spans="2:12" ht="15" thickBot="1" x14ac:dyDescent="0.25">
      <c r="B20" s="84" t="s">
        <v>107</v>
      </c>
      <c r="C20" s="54">
        <v>189</v>
      </c>
      <c r="D20" s="54">
        <v>216</v>
      </c>
      <c r="E20" s="54">
        <v>243</v>
      </c>
      <c r="F20" s="54">
        <v>270</v>
      </c>
      <c r="G20" s="54">
        <v>270</v>
      </c>
      <c r="H20" s="52">
        <f t="shared" si="1"/>
        <v>378</v>
      </c>
      <c r="I20" s="52">
        <f t="shared" si="0"/>
        <v>432</v>
      </c>
      <c r="J20" s="52">
        <f t="shared" si="0"/>
        <v>486</v>
      </c>
      <c r="K20" s="52">
        <f t="shared" si="0"/>
        <v>540</v>
      </c>
      <c r="L20" s="52">
        <f t="shared" si="0"/>
        <v>540</v>
      </c>
    </row>
    <row r="21" spans="2:12" ht="15" thickBot="1" x14ac:dyDescent="0.25">
      <c r="B21" s="84" t="s">
        <v>108</v>
      </c>
      <c r="C21" s="55">
        <v>2005</v>
      </c>
      <c r="D21" s="55">
        <v>2032</v>
      </c>
      <c r="E21" s="55">
        <v>2059</v>
      </c>
      <c r="F21" s="55">
        <v>2086</v>
      </c>
      <c r="G21" s="55">
        <v>2086</v>
      </c>
      <c r="H21" s="52">
        <f t="shared" si="1"/>
        <v>4010</v>
      </c>
      <c r="I21" s="52">
        <f t="shared" si="0"/>
        <v>4064</v>
      </c>
      <c r="J21" s="52">
        <f t="shared" si="0"/>
        <v>4118</v>
      </c>
      <c r="K21" s="52">
        <f t="shared" si="0"/>
        <v>4172</v>
      </c>
      <c r="L21" s="52">
        <f t="shared" si="0"/>
        <v>4172</v>
      </c>
    </row>
    <row r="22" spans="2:12" ht="15" thickBot="1" x14ac:dyDescent="0.25">
      <c r="B22" s="84" t="s">
        <v>109</v>
      </c>
      <c r="C22" s="55">
        <v>10881</v>
      </c>
      <c r="D22" s="55">
        <v>12692</v>
      </c>
      <c r="E22" s="55">
        <v>14503</v>
      </c>
      <c r="F22" s="55">
        <v>16314</v>
      </c>
      <c r="G22" s="55">
        <v>16314</v>
      </c>
      <c r="H22" s="52">
        <f t="shared" si="1"/>
        <v>21762</v>
      </c>
      <c r="I22" s="52">
        <f t="shared" si="1"/>
        <v>25384</v>
      </c>
      <c r="J22" s="52">
        <f t="shared" si="1"/>
        <v>29006</v>
      </c>
      <c r="K22" s="52">
        <f t="shared" si="1"/>
        <v>32628</v>
      </c>
      <c r="L22" s="52">
        <f t="shared" si="1"/>
        <v>32628</v>
      </c>
    </row>
    <row r="23" spans="2:12" ht="15.75" thickBot="1" x14ac:dyDescent="0.25">
      <c r="B23" s="71" t="s">
        <v>110</v>
      </c>
      <c r="C23" s="72"/>
      <c r="D23" s="72"/>
      <c r="E23" s="72"/>
      <c r="F23" s="72"/>
      <c r="G23" s="88"/>
      <c r="H23" s="71"/>
      <c r="I23" s="72"/>
      <c r="J23" s="72"/>
      <c r="K23" s="72"/>
      <c r="L23" s="72"/>
    </row>
    <row r="24" spans="2:12" ht="15" thickBot="1" x14ac:dyDescent="0.25">
      <c r="B24" s="84" t="s">
        <v>111</v>
      </c>
      <c r="C24" s="86">
        <v>106</v>
      </c>
      <c r="D24" s="86">
        <v>106</v>
      </c>
      <c r="E24" s="86">
        <v>106</v>
      </c>
      <c r="F24" s="86">
        <v>106</v>
      </c>
      <c r="G24" s="86">
        <v>106</v>
      </c>
      <c r="H24" s="52">
        <f t="shared" si="1"/>
        <v>212</v>
      </c>
      <c r="I24" s="52">
        <f t="shared" si="1"/>
        <v>212</v>
      </c>
      <c r="J24" s="52">
        <f t="shared" si="1"/>
        <v>212</v>
      </c>
      <c r="K24" s="52">
        <f t="shared" si="1"/>
        <v>212</v>
      </c>
      <c r="L24" s="52">
        <f t="shared" si="1"/>
        <v>212</v>
      </c>
    </row>
    <row r="25" spans="2:12" ht="15" thickBot="1" x14ac:dyDescent="0.25">
      <c r="B25" s="84" t="s">
        <v>112</v>
      </c>
      <c r="C25" s="86">
        <v>71</v>
      </c>
      <c r="D25" s="86">
        <v>71</v>
      </c>
      <c r="E25" s="86">
        <v>71</v>
      </c>
      <c r="F25" s="86">
        <v>71</v>
      </c>
      <c r="G25" s="86">
        <v>71</v>
      </c>
      <c r="H25" s="52">
        <f t="shared" si="1"/>
        <v>142</v>
      </c>
      <c r="I25" s="52">
        <f t="shared" si="1"/>
        <v>142</v>
      </c>
      <c r="J25" s="52">
        <f t="shared" si="1"/>
        <v>142</v>
      </c>
      <c r="K25" s="52">
        <f t="shared" si="1"/>
        <v>142</v>
      </c>
      <c r="L25" s="52">
        <f t="shared" si="1"/>
        <v>142</v>
      </c>
    </row>
    <row r="26" spans="2:12" ht="15" thickBot="1" x14ac:dyDescent="0.25">
      <c r="B26" s="84" t="s">
        <v>113</v>
      </c>
      <c r="C26" s="87">
        <v>3370</v>
      </c>
      <c r="D26" s="87">
        <v>3370</v>
      </c>
      <c r="E26" s="87">
        <v>3370</v>
      </c>
      <c r="F26" s="87">
        <v>3370</v>
      </c>
      <c r="G26" s="87">
        <v>3370</v>
      </c>
      <c r="H26" s="52">
        <f t="shared" si="1"/>
        <v>6740</v>
      </c>
      <c r="I26" s="52">
        <f t="shared" si="1"/>
        <v>6740</v>
      </c>
      <c r="J26" s="52">
        <f t="shared" si="1"/>
        <v>6740</v>
      </c>
      <c r="K26" s="52">
        <f t="shared" si="1"/>
        <v>6740</v>
      </c>
      <c r="L26" s="52">
        <f t="shared" si="1"/>
        <v>6740</v>
      </c>
    </row>
    <row r="27" spans="2:12" ht="15" thickBot="1" x14ac:dyDescent="0.25">
      <c r="B27" s="84" t="s">
        <v>114</v>
      </c>
      <c r="C27" s="87">
        <v>7511</v>
      </c>
      <c r="D27" s="87">
        <v>9322</v>
      </c>
      <c r="E27" s="87">
        <v>11133</v>
      </c>
      <c r="F27" s="87">
        <v>12944</v>
      </c>
      <c r="G27" s="87">
        <v>12944</v>
      </c>
      <c r="H27" s="52">
        <f t="shared" si="1"/>
        <v>15022</v>
      </c>
      <c r="I27" s="52">
        <f t="shared" si="1"/>
        <v>18644</v>
      </c>
      <c r="J27" s="52">
        <f t="shared" si="1"/>
        <v>22266</v>
      </c>
      <c r="K27" s="52">
        <f t="shared" si="1"/>
        <v>25888</v>
      </c>
      <c r="L27" s="52">
        <f t="shared" si="1"/>
        <v>25888</v>
      </c>
    </row>
    <row r="28" spans="2:12" ht="15" thickBot="1" x14ac:dyDescent="0.25">
      <c r="B28" s="84" t="s">
        <v>115</v>
      </c>
      <c r="C28" s="87">
        <v>5633</v>
      </c>
      <c r="D28" s="87">
        <v>6991</v>
      </c>
      <c r="E28" s="87">
        <v>8350</v>
      </c>
      <c r="F28" s="87">
        <v>9708</v>
      </c>
      <c r="G28" s="87">
        <v>9708</v>
      </c>
      <c r="H28" s="52">
        <f t="shared" si="1"/>
        <v>11266</v>
      </c>
      <c r="I28" s="52">
        <f t="shared" si="1"/>
        <v>13982</v>
      </c>
      <c r="J28" s="52">
        <f t="shared" si="1"/>
        <v>16700</v>
      </c>
      <c r="K28" s="52">
        <f t="shared" si="1"/>
        <v>19416</v>
      </c>
      <c r="L28" s="52">
        <f t="shared" si="1"/>
        <v>19416</v>
      </c>
    </row>
    <row r="29" spans="2:12" ht="15" thickBot="1" x14ac:dyDescent="0.25">
      <c r="B29" s="84" t="s">
        <v>116</v>
      </c>
      <c r="C29" s="86">
        <v>0</v>
      </c>
      <c r="D29" s="87">
        <v>5633</v>
      </c>
      <c r="E29" s="87">
        <v>12625</v>
      </c>
      <c r="F29" s="87">
        <v>20974</v>
      </c>
      <c r="G29" s="87">
        <v>30682</v>
      </c>
      <c r="H29" s="52">
        <f t="shared" si="1"/>
        <v>0</v>
      </c>
      <c r="I29" s="52">
        <f t="shared" si="1"/>
        <v>11266</v>
      </c>
      <c r="J29" s="52">
        <f t="shared" si="1"/>
        <v>25250</v>
      </c>
      <c r="K29" s="52">
        <f t="shared" si="1"/>
        <v>41948</v>
      </c>
      <c r="L29" s="52">
        <f t="shared" si="1"/>
        <v>61364</v>
      </c>
    </row>
    <row r="30" spans="2:12" ht="15" thickBot="1" x14ac:dyDescent="0.25">
      <c r="B30" s="84" t="s">
        <v>133</v>
      </c>
      <c r="C30" s="86">
        <v>0.48</v>
      </c>
      <c r="D30" s="86">
        <v>0.68</v>
      </c>
      <c r="E30" s="86">
        <v>0.68</v>
      </c>
      <c r="F30" s="86">
        <v>0.68</v>
      </c>
      <c r="G30" s="86">
        <v>0.68</v>
      </c>
      <c r="H30" s="52">
        <f t="shared" si="1"/>
        <v>0.96</v>
      </c>
      <c r="I30" s="52">
        <f t="shared" si="1"/>
        <v>1.36</v>
      </c>
      <c r="J30" s="52">
        <f t="shared" si="1"/>
        <v>1.36</v>
      </c>
      <c r="K30" s="52">
        <f t="shared" si="1"/>
        <v>1.36</v>
      </c>
      <c r="L30" s="52">
        <f t="shared" si="1"/>
        <v>1.36</v>
      </c>
    </row>
    <row r="31" spans="2:12" ht="15" thickBot="1" x14ac:dyDescent="0.25">
      <c r="B31" s="84" t="s">
        <v>117</v>
      </c>
      <c r="C31" s="86">
        <v>0.21</v>
      </c>
      <c r="D31" s="86">
        <v>0.32</v>
      </c>
      <c r="E31" s="86">
        <v>0.34</v>
      </c>
      <c r="F31" s="86">
        <v>0.36</v>
      </c>
      <c r="G31" s="86">
        <v>0.36</v>
      </c>
      <c r="H31" s="52">
        <f t="shared" si="1"/>
        <v>0.42</v>
      </c>
      <c r="I31" s="52">
        <f t="shared" si="1"/>
        <v>0.64</v>
      </c>
      <c r="J31" s="52">
        <f t="shared" si="1"/>
        <v>0.68</v>
      </c>
      <c r="K31" s="52">
        <f t="shared" si="1"/>
        <v>0.72</v>
      </c>
      <c r="L31" s="52">
        <f t="shared" si="1"/>
        <v>0.72</v>
      </c>
    </row>
  </sheetData>
  <mergeCells count="9">
    <mergeCell ref="B2:G2"/>
    <mergeCell ref="H4:L4"/>
    <mergeCell ref="H18:L18"/>
    <mergeCell ref="B23:G23"/>
    <mergeCell ref="H23:L23"/>
    <mergeCell ref="H8:L8"/>
    <mergeCell ref="B4:G4"/>
    <mergeCell ref="B8:G8"/>
    <mergeCell ref="B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rightToLeft="1" zoomScale="70" zoomScaleNormal="70" workbookViewId="0">
      <selection activeCell="G5" sqref="G5:G14"/>
    </sheetView>
  </sheetViews>
  <sheetFormatPr defaultRowHeight="14.25" x14ac:dyDescent="0.2"/>
  <cols>
    <col min="5" max="5" width="14.875" customWidth="1"/>
    <col min="7" max="7" width="14.125" customWidth="1"/>
  </cols>
  <sheetData>
    <row r="2" spans="2:7" ht="26.25" thickBot="1" x14ac:dyDescent="0.25">
      <c r="B2" s="61" t="s">
        <v>13</v>
      </c>
      <c r="C2" s="61"/>
      <c r="D2" s="61"/>
      <c r="E2" s="61"/>
      <c r="F2" s="61"/>
    </row>
    <row r="3" spans="2:7" ht="19.5" x14ac:dyDescent="0.2">
      <c r="B3" s="59" t="s">
        <v>14</v>
      </c>
      <c r="C3" s="59" t="s">
        <v>15</v>
      </c>
      <c r="D3" s="59" t="s">
        <v>16</v>
      </c>
      <c r="E3" s="56" t="s">
        <v>118</v>
      </c>
      <c r="F3" s="56" t="s">
        <v>17</v>
      </c>
    </row>
    <row r="4" spans="2:7" ht="20.25" thickBot="1" x14ac:dyDescent="0.25">
      <c r="B4" s="60"/>
      <c r="C4" s="60"/>
      <c r="D4" s="60"/>
      <c r="E4" s="57" t="s">
        <v>119</v>
      </c>
      <c r="F4" s="57" t="s">
        <v>18</v>
      </c>
    </row>
    <row r="5" spans="2:7" ht="18.75" thickBot="1" x14ac:dyDescent="0.25">
      <c r="B5" s="8">
        <v>1</v>
      </c>
      <c r="C5" s="9" t="s">
        <v>120</v>
      </c>
      <c r="D5" s="9">
        <v>1</v>
      </c>
      <c r="E5" s="10">
        <v>6250</v>
      </c>
      <c r="F5" s="75">
        <v>6250</v>
      </c>
      <c r="G5">
        <f>F5*2</f>
        <v>12500</v>
      </c>
    </row>
    <row r="6" spans="2:7" ht="36.75" thickBot="1" x14ac:dyDescent="0.25">
      <c r="B6" s="8">
        <v>2</v>
      </c>
      <c r="C6" s="9" t="s">
        <v>121</v>
      </c>
      <c r="D6" s="9">
        <v>1</v>
      </c>
      <c r="E6" s="9">
        <v>925</v>
      </c>
      <c r="F6" s="76">
        <v>925</v>
      </c>
      <c r="G6">
        <f t="shared" ref="G6:G14" si="0">F6*2</f>
        <v>1850</v>
      </c>
    </row>
    <row r="7" spans="2:7" ht="36.75" thickBot="1" x14ac:dyDescent="0.25">
      <c r="B7" s="8">
        <v>3</v>
      </c>
      <c r="C7" s="9" t="s">
        <v>122</v>
      </c>
      <c r="D7" s="9">
        <v>1</v>
      </c>
      <c r="E7" s="9">
        <v>600</v>
      </c>
      <c r="F7" s="76">
        <v>600</v>
      </c>
      <c r="G7">
        <f t="shared" si="0"/>
        <v>1200</v>
      </c>
    </row>
    <row r="8" spans="2:7" ht="36.75" thickBot="1" x14ac:dyDescent="0.25">
      <c r="B8" s="8">
        <v>4</v>
      </c>
      <c r="C8" s="9" t="s">
        <v>123</v>
      </c>
      <c r="D8" s="9">
        <v>1</v>
      </c>
      <c r="E8" s="9">
        <v>350</v>
      </c>
      <c r="F8" s="76">
        <v>350</v>
      </c>
      <c r="G8">
        <f t="shared" si="0"/>
        <v>700</v>
      </c>
    </row>
    <row r="9" spans="2:7" ht="18.75" thickBot="1" x14ac:dyDescent="0.25">
      <c r="B9" s="8">
        <v>5</v>
      </c>
      <c r="C9" s="9" t="s">
        <v>124</v>
      </c>
      <c r="D9" s="9">
        <v>1</v>
      </c>
      <c r="E9" s="9">
        <v>175</v>
      </c>
      <c r="F9" s="76">
        <v>175</v>
      </c>
      <c r="G9">
        <f t="shared" si="0"/>
        <v>350</v>
      </c>
    </row>
    <row r="10" spans="2:7" ht="18.75" thickBot="1" x14ac:dyDescent="0.25">
      <c r="B10" s="8">
        <v>6</v>
      </c>
      <c r="C10" s="9" t="s">
        <v>125</v>
      </c>
      <c r="D10" s="9">
        <v>1</v>
      </c>
      <c r="E10" s="9">
        <v>150</v>
      </c>
      <c r="F10" s="76">
        <v>150</v>
      </c>
      <c r="G10">
        <f t="shared" si="0"/>
        <v>300</v>
      </c>
    </row>
    <row r="11" spans="2:7" ht="36.75" thickBot="1" x14ac:dyDescent="0.25">
      <c r="B11" s="8">
        <v>7</v>
      </c>
      <c r="C11" s="9" t="s">
        <v>126</v>
      </c>
      <c r="D11" s="9">
        <v>1</v>
      </c>
      <c r="E11" s="9">
        <v>15</v>
      </c>
      <c r="F11" s="76">
        <v>15</v>
      </c>
      <c r="G11">
        <f t="shared" si="0"/>
        <v>30</v>
      </c>
    </row>
    <row r="12" spans="2:7" ht="18.75" thickBot="1" x14ac:dyDescent="0.25">
      <c r="B12" s="8">
        <v>8</v>
      </c>
      <c r="C12" s="9" t="s">
        <v>127</v>
      </c>
      <c r="D12" s="9">
        <v>1</v>
      </c>
      <c r="E12" s="9">
        <v>88</v>
      </c>
      <c r="F12" s="76">
        <v>88</v>
      </c>
      <c r="G12">
        <f t="shared" si="0"/>
        <v>176</v>
      </c>
    </row>
    <row r="13" spans="2:7" ht="18.75" thickBot="1" x14ac:dyDescent="0.25">
      <c r="B13" s="8">
        <v>9</v>
      </c>
      <c r="C13" s="9" t="s">
        <v>128</v>
      </c>
      <c r="D13" s="9">
        <v>1</v>
      </c>
      <c r="E13" s="9">
        <v>500</v>
      </c>
      <c r="F13" s="76">
        <v>500</v>
      </c>
      <c r="G13">
        <f t="shared" si="0"/>
        <v>1000</v>
      </c>
    </row>
    <row r="14" spans="2:7" ht="18.75" thickBot="1" x14ac:dyDescent="0.25">
      <c r="B14" s="64" t="s">
        <v>129</v>
      </c>
      <c r="C14" s="65"/>
      <c r="D14" s="65"/>
      <c r="E14" s="66"/>
      <c r="F14" s="76">
        <v>9053</v>
      </c>
      <c r="G14">
        <f t="shared" si="0"/>
        <v>18106</v>
      </c>
    </row>
  </sheetData>
  <mergeCells count="5">
    <mergeCell ref="B14:E14"/>
    <mergeCell ref="B2:F2"/>
    <mergeCell ref="B3:B4"/>
    <mergeCell ref="C3:C4"/>
    <mergeCell ref="D3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rightToLeft="1" workbookViewId="0">
      <selection activeCell="E5" sqref="E5:E11"/>
    </sheetView>
  </sheetViews>
  <sheetFormatPr defaultRowHeight="14.25" x14ac:dyDescent="0.2"/>
  <cols>
    <col min="2" max="2" width="8" customWidth="1"/>
    <col min="3" max="3" width="25.875" customWidth="1"/>
    <col min="4" max="4" width="17.25" customWidth="1"/>
  </cols>
  <sheetData>
    <row r="2" spans="2:5" ht="26.25" thickBot="1" x14ac:dyDescent="0.25">
      <c r="B2" s="61" t="s">
        <v>25</v>
      </c>
      <c r="C2" s="61"/>
      <c r="D2" s="61"/>
    </row>
    <row r="3" spans="2:5" ht="21" x14ac:dyDescent="0.2">
      <c r="B3" s="62" t="s">
        <v>1</v>
      </c>
      <c r="C3" s="62" t="s">
        <v>2</v>
      </c>
      <c r="D3" s="12" t="s">
        <v>17</v>
      </c>
    </row>
    <row r="4" spans="2:5" ht="21.75" thickBot="1" x14ac:dyDescent="0.25">
      <c r="B4" s="63"/>
      <c r="C4" s="63"/>
      <c r="D4" s="13" t="s">
        <v>18</v>
      </c>
    </row>
    <row r="5" spans="2:5" ht="18.75" thickBot="1" x14ac:dyDescent="0.25">
      <c r="B5" s="3">
        <v>1</v>
      </c>
      <c r="C5" s="4" t="s">
        <v>19</v>
      </c>
      <c r="D5" s="74">
        <v>2813</v>
      </c>
      <c r="E5">
        <f>D5*2</f>
        <v>5626</v>
      </c>
    </row>
    <row r="6" spans="2:5" ht="18.75" thickBot="1" x14ac:dyDescent="0.25">
      <c r="B6" s="3">
        <v>2</v>
      </c>
      <c r="C6" s="4" t="s">
        <v>20</v>
      </c>
      <c r="D6" s="74">
        <v>4620</v>
      </c>
      <c r="E6">
        <f t="shared" ref="E6:E11" si="0">D6*2</f>
        <v>9240</v>
      </c>
    </row>
    <row r="7" spans="2:5" ht="18.75" thickBot="1" x14ac:dyDescent="0.25">
      <c r="B7" s="3">
        <v>3</v>
      </c>
      <c r="C7" s="4" t="s">
        <v>21</v>
      </c>
      <c r="D7" s="3">
        <v>775</v>
      </c>
      <c r="E7">
        <f t="shared" si="0"/>
        <v>1550</v>
      </c>
    </row>
    <row r="8" spans="2:5" ht="18.75" thickBot="1" x14ac:dyDescent="0.25">
      <c r="B8" s="3">
        <v>4</v>
      </c>
      <c r="C8" s="4" t="s">
        <v>22</v>
      </c>
      <c r="D8" s="3">
        <v>910</v>
      </c>
      <c r="E8">
        <f t="shared" si="0"/>
        <v>1820</v>
      </c>
    </row>
    <row r="9" spans="2:5" ht="18.75" thickBot="1" x14ac:dyDescent="0.25">
      <c r="B9" s="3">
        <v>5</v>
      </c>
      <c r="C9" s="4" t="s">
        <v>23</v>
      </c>
      <c r="D9" s="74">
        <v>1136</v>
      </c>
      <c r="E9">
        <f t="shared" si="0"/>
        <v>2272</v>
      </c>
    </row>
    <row r="10" spans="2:5" ht="18.75" thickBot="1" x14ac:dyDescent="0.25">
      <c r="B10" s="3">
        <v>6</v>
      </c>
      <c r="C10" s="4" t="s">
        <v>24</v>
      </c>
      <c r="D10" s="3">
        <v>182</v>
      </c>
      <c r="E10">
        <f t="shared" si="0"/>
        <v>364</v>
      </c>
    </row>
    <row r="11" spans="2:5" ht="18.75" thickBot="1" x14ac:dyDescent="0.25">
      <c r="B11" s="14"/>
      <c r="C11" s="4" t="s">
        <v>12</v>
      </c>
      <c r="D11" s="74">
        <v>10436</v>
      </c>
      <c r="E11">
        <f t="shared" si="0"/>
        <v>20872</v>
      </c>
    </row>
  </sheetData>
  <mergeCells count="3">
    <mergeCell ref="B3:B4"/>
    <mergeCell ref="C3:C4"/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rightToLeft="1" workbookViewId="0">
      <selection activeCell="H5" sqref="G5:H5"/>
    </sheetView>
  </sheetViews>
  <sheetFormatPr defaultRowHeight="14.25" x14ac:dyDescent="0.2"/>
  <cols>
    <col min="1" max="1" width="5.375" customWidth="1"/>
    <col min="4" max="4" width="6.25" customWidth="1"/>
  </cols>
  <sheetData>
    <row r="2" spans="1:8" ht="15" thickBot="1" x14ac:dyDescent="0.25"/>
    <row r="3" spans="1:8" ht="19.5" x14ac:dyDescent="0.2">
      <c r="A3" s="59" t="s">
        <v>1</v>
      </c>
      <c r="B3" s="59" t="s">
        <v>26</v>
      </c>
      <c r="C3" s="59" t="s">
        <v>27</v>
      </c>
      <c r="D3" s="59" t="s">
        <v>28</v>
      </c>
      <c r="E3" s="15" t="s">
        <v>29</v>
      </c>
      <c r="F3" s="15" t="s">
        <v>17</v>
      </c>
    </row>
    <row r="4" spans="1:8" ht="39.75" thickBot="1" x14ac:dyDescent="0.25">
      <c r="A4" s="60"/>
      <c r="B4" s="60"/>
      <c r="C4" s="60"/>
      <c r="D4" s="60"/>
      <c r="E4" s="16" t="s">
        <v>30</v>
      </c>
      <c r="F4" s="16" t="s">
        <v>18</v>
      </c>
    </row>
    <row r="5" spans="1:8" ht="18.75" thickBot="1" x14ac:dyDescent="0.25">
      <c r="A5" s="3">
        <v>1</v>
      </c>
      <c r="B5" s="17" t="s">
        <v>130</v>
      </c>
      <c r="C5" s="17">
        <v>3750</v>
      </c>
      <c r="D5" s="17" t="s">
        <v>32</v>
      </c>
      <c r="E5" s="18">
        <v>750000</v>
      </c>
      <c r="F5" s="11">
        <v>2813</v>
      </c>
      <c r="G5">
        <f>E5*2</f>
        <v>1500000</v>
      </c>
      <c r="H5">
        <f>F5*2</f>
        <v>5626</v>
      </c>
    </row>
    <row r="6" spans="1:8" ht="18.75" thickBot="1" x14ac:dyDescent="0.25">
      <c r="A6" s="14"/>
      <c r="B6" s="64" t="s">
        <v>12</v>
      </c>
      <c r="C6" s="65"/>
      <c r="D6" s="65"/>
      <c r="E6" s="66"/>
      <c r="F6" s="22">
        <v>2813</v>
      </c>
    </row>
    <row r="7" spans="1:8" x14ac:dyDescent="0.2">
      <c r="C7">
        <f>C5*2</f>
        <v>7500</v>
      </c>
    </row>
  </sheetData>
  <mergeCells count="5">
    <mergeCell ref="A3:A4"/>
    <mergeCell ref="B3:B4"/>
    <mergeCell ref="C3:C4"/>
    <mergeCell ref="D3:D4"/>
    <mergeCell ref="B6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"/>
  <sheetViews>
    <sheetView rightToLeft="1" workbookViewId="0">
      <selection activeCell="I5" sqref="I5"/>
    </sheetView>
  </sheetViews>
  <sheetFormatPr defaultRowHeight="14.25" x14ac:dyDescent="0.2"/>
  <cols>
    <col min="2" max="2" width="7.125" customWidth="1"/>
    <col min="3" max="7" width="11.875" customWidth="1"/>
  </cols>
  <sheetData>
    <row r="2" spans="2:9" ht="26.25" thickBot="1" x14ac:dyDescent="0.25">
      <c r="B2" s="61" t="s">
        <v>19</v>
      </c>
      <c r="C2" s="61"/>
      <c r="D2" s="61"/>
      <c r="E2" s="61"/>
      <c r="F2" s="61"/>
      <c r="G2" s="61"/>
    </row>
    <row r="3" spans="2:9" ht="19.5" x14ac:dyDescent="0.2">
      <c r="B3" s="59" t="s">
        <v>1</v>
      </c>
      <c r="C3" s="59" t="s">
        <v>26</v>
      </c>
      <c r="D3" s="59" t="s">
        <v>27</v>
      </c>
      <c r="E3" s="59" t="s">
        <v>28</v>
      </c>
      <c r="F3" s="15" t="s">
        <v>29</v>
      </c>
      <c r="G3" s="15" t="s">
        <v>17</v>
      </c>
    </row>
    <row r="4" spans="2:9" ht="20.25" thickBot="1" x14ac:dyDescent="0.25">
      <c r="B4" s="60"/>
      <c r="C4" s="60"/>
      <c r="D4" s="60"/>
      <c r="E4" s="60"/>
      <c r="F4" s="16" t="s">
        <v>30</v>
      </c>
      <c r="G4" s="16" t="s">
        <v>18</v>
      </c>
    </row>
    <row r="5" spans="2:9" ht="18.75" thickBot="1" x14ac:dyDescent="0.25">
      <c r="B5" s="3">
        <v>1</v>
      </c>
      <c r="C5" s="17" t="s">
        <v>31</v>
      </c>
      <c r="D5" s="17">
        <v>24192</v>
      </c>
      <c r="E5" s="17" t="s">
        <v>32</v>
      </c>
      <c r="F5" s="18">
        <v>450000</v>
      </c>
      <c r="G5" s="11">
        <v>10886</v>
      </c>
      <c r="H5" s="18">
        <f>F5*2</f>
        <v>900000</v>
      </c>
      <c r="I5" s="18">
        <f>G5*2</f>
        <v>21772</v>
      </c>
    </row>
    <row r="6" spans="2:9" ht="18.75" thickBot="1" x14ac:dyDescent="0.25">
      <c r="B6" s="14"/>
      <c r="C6" s="64" t="s">
        <v>12</v>
      </c>
      <c r="D6" s="65"/>
      <c r="E6" s="65"/>
      <c r="F6" s="66"/>
      <c r="G6" s="11">
        <v>10886</v>
      </c>
      <c r="H6" s="18"/>
      <c r="I6" s="18">
        <f>G6*2</f>
        <v>21772</v>
      </c>
    </row>
  </sheetData>
  <mergeCells count="6">
    <mergeCell ref="C6:F6"/>
    <mergeCell ref="B2:G2"/>
    <mergeCell ref="B3:B4"/>
    <mergeCell ref="C3:C4"/>
    <mergeCell ref="D3:D4"/>
    <mergeCell ref="E3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rightToLeft="1" topLeftCell="C1" zoomScale="90" zoomScaleNormal="90" workbookViewId="0">
      <selection activeCell="H16" sqref="H16:H21"/>
    </sheetView>
  </sheetViews>
  <sheetFormatPr defaultRowHeight="14.25" x14ac:dyDescent="0.2"/>
  <cols>
    <col min="3" max="3" width="24" customWidth="1"/>
    <col min="5" max="5" width="10.875" customWidth="1"/>
  </cols>
  <sheetData>
    <row r="1" spans="2:8" ht="15" thickBot="1" x14ac:dyDescent="0.25"/>
    <row r="2" spans="2:8" ht="39" x14ac:dyDescent="0.2">
      <c r="B2" s="59" t="s">
        <v>1</v>
      </c>
      <c r="C2" s="59" t="s">
        <v>2</v>
      </c>
      <c r="D2" s="59" t="s">
        <v>16</v>
      </c>
      <c r="E2" s="15" t="s">
        <v>33</v>
      </c>
      <c r="F2" s="15" t="s">
        <v>35</v>
      </c>
    </row>
    <row r="3" spans="2:8" ht="39.75" thickBot="1" x14ac:dyDescent="0.25">
      <c r="B3" s="60"/>
      <c r="C3" s="60"/>
      <c r="D3" s="60"/>
      <c r="E3" s="16" t="s">
        <v>34</v>
      </c>
      <c r="F3" s="16" t="s">
        <v>36</v>
      </c>
    </row>
    <row r="4" spans="2:8" ht="18.75" thickBot="1" x14ac:dyDescent="0.25">
      <c r="B4" s="8">
        <v>1</v>
      </c>
      <c r="C4" s="19" t="s">
        <v>37</v>
      </c>
      <c r="D4" s="20">
        <v>1</v>
      </c>
      <c r="E4" s="21">
        <v>35000000</v>
      </c>
      <c r="F4" s="8">
        <v>420</v>
      </c>
      <c r="G4">
        <f>E4*2</f>
        <v>70000000</v>
      </c>
      <c r="H4">
        <f>F4*2</f>
        <v>840</v>
      </c>
    </row>
    <row r="5" spans="2:8" ht="18.75" thickBot="1" x14ac:dyDescent="0.25">
      <c r="B5" s="8">
        <v>2</v>
      </c>
      <c r="C5" s="19" t="s">
        <v>38</v>
      </c>
      <c r="D5" s="20">
        <v>4</v>
      </c>
      <c r="E5" s="21">
        <v>15000000</v>
      </c>
      <c r="F5" s="8">
        <v>360</v>
      </c>
      <c r="G5">
        <f t="shared" ref="G5:G7" si="0">E5*2</f>
        <v>30000000</v>
      </c>
      <c r="H5">
        <f t="shared" ref="H5:H10" si="1">F5*2</f>
        <v>720</v>
      </c>
    </row>
    <row r="6" spans="2:8" ht="18.75" thickBot="1" x14ac:dyDescent="0.25">
      <c r="B6" s="8">
        <v>3</v>
      </c>
      <c r="C6" s="19" t="s">
        <v>39</v>
      </c>
      <c r="D6" s="20">
        <v>2</v>
      </c>
      <c r="E6" s="21">
        <v>12000000</v>
      </c>
      <c r="F6" s="8">
        <v>144</v>
      </c>
      <c r="G6">
        <f t="shared" si="0"/>
        <v>24000000</v>
      </c>
      <c r="H6">
        <f t="shared" si="1"/>
        <v>288</v>
      </c>
    </row>
    <row r="7" spans="2:8" ht="18.75" thickBot="1" x14ac:dyDescent="0.25">
      <c r="B7" s="8">
        <v>4</v>
      </c>
      <c r="C7" s="19" t="s">
        <v>40</v>
      </c>
      <c r="D7" s="20">
        <v>1</v>
      </c>
      <c r="E7" s="21">
        <v>12000000</v>
      </c>
      <c r="F7" s="8">
        <v>144</v>
      </c>
      <c r="G7">
        <f t="shared" si="0"/>
        <v>24000000</v>
      </c>
      <c r="H7">
        <f t="shared" si="1"/>
        <v>288</v>
      </c>
    </row>
    <row r="8" spans="2:8" ht="18.75" thickBot="1" x14ac:dyDescent="0.25">
      <c r="B8" s="8"/>
      <c r="C8" s="19" t="s">
        <v>41</v>
      </c>
      <c r="D8" s="20">
        <v>8</v>
      </c>
      <c r="E8" s="23"/>
      <c r="F8" s="77">
        <v>1068</v>
      </c>
      <c r="H8">
        <f t="shared" si="1"/>
        <v>2136</v>
      </c>
    </row>
    <row r="9" spans="2:8" ht="18.75" thickBot="1" x14ac:dyDescent="0.25">
      <c r="B9" s="8"/>
      <c r="C9" s="24" t="s">
        <v>42</v>
      </c>
      <c r="D9" s="24"/>
      <c r="E9" s="22"/>
      <c r="F9" s="8">
        <v>748</v>
      </c>
      <c r="H9">
        <f t="shared" si="1"/>
        <v>1496</v>
      </c>
    </row>
    <row r="10" spans="2:8" ht="18.75" thickBot="1" x14ac:dyDescent="0.25">
      <c r="B10" s="8"/>
      <c r="C10" s="24" t="s">
        <v>41</v>
      </c>
      <c r="D10" s="24"/>
      <c r="E10" s="22"/>
      <c r="F10" s="77">
        <v>1816</v>
      </c>
      <c r="H10">
        <f t="shared" si="1"/>
        <v>3632</v>
      </c>
    </row>
    <row r="13" spans="2:8" ht="15" thickBot="1" x14ac:dyDescent="0.25"/>
    <row r="14" spans="2:8" ht="39" x14ac:dyDescent="0.2">
      <c r="B14" s="59" t="s">
        <v>1</v>
      </c>
      <c r="C14" s="59" t="s">
        <v>2</v>
      </c>
      <c r="D14" s="59" t="s">
        <v>16</v>
      </c>
      <c r="E14" s="15" t="s">
        <v>33</v>
      </c>
      <c r="F14" s="15" t="s">
        <v>35</v>
      </c>
    </row>
    <row r="15" spans="2:8" ht="39.75" thickBot="1" x14ac:dyDescent="0.25">
      <c r="B15" s="60"/>
      <c r="C15" s="60"/>
      <c r="D15" s="60"/>
      <c r="E15" s="16" t="s">
        <v>34</v>
      </c>
      <c r="F15" s="16" t="s">
        <v>18</v>
      </c>
    </row>
    <row r="16" spans="2:8" ht="18.75" thickBot="1" x14ac:dyDescent="0.25">
      <c r="B16" s="8">
        <v>1</v>
      </c>
      <c r="C16" s="25" t="s">
        <v>43</v>
      </c>
      <c r="D16" s="20">
        <v>4</v>
      </c>
      <c r="E16" s="21">
        <v>23000000</v>
      </c>
      <c r="F16" s="8">
        <v>276</v>
      </c>
      <c r="G16">
        <f>E16*2</f>
        <v>46000000</v>
      </c>
      <c r="H16">
        <f>F16*2</f>
        <v>552</v>
      </c>
    </row>
    <row r="17" spans="2:8" ht="18.75" thickBot="1" x14ac:dyDescent="0.25">
      <c r="B17" s="8">
        <v>2</v>
      </c>
      <c r="C17" s="26" t="s">
        <v>44</v>
      </c>
      <c r="D17" s="27">
        <v>8</v>
      </c>
      <c r="E17" s="28">
        <v>20000000</v>
      </c>
      <c r="F17" s="8">
        <v>480</v>
      </c>
      <c r="G17">
        <f t="shared" ref="G17:G18" si="2">E17*2</f>
        <v>40000000</v>
      </c>
      <c r="H17">
        <f t="shared" ref="H17:H21" si="3">F17*2</f>
        <v>960</v>
      </c>
    </row>
    <row r="18" spans="2:8" ht="18.75" thickBot="1" x14ac:dyDescent="0.25">
      <c r="B18" s="8">
        <v>3</v>
      </c>
      <c r="C18" s="29" t="s">
        <v>45</v>
      </c>
      <c r="D18" s="20">
        <v>20</v>
      </c>
      <c r="E18" s="30">
        <v>12000000</v>
      </c>
      <c r="F18" s="8">
        <v>720</v>
      </c>
      <c r="G18">
        <f t="shared" si="2"/>
        <v>24000000</v>
      </c>
      <c r="H18">
        <f t="shared" si="3"/>
        <v>1440</v>
      </c>
    </row>
    <row r="19" spans="2:8" ht="18.75" thickBot="1" x14ac:dyDescent="0.25">
      <c r="B19" s="31"/>
      <c r="C19" s="25" t="s">
        <v>12</v>
      </c>
      <c r="D19" s="20">
        <v>32</v>
      </c>
      <c r="E19" s="23"/>
      <c r="F19" s="77">
        <v>1476</v>
      </c>
      <c r="H19">
        <f t="shared" si="3"/>
        <v>2952</v>
      </c>
    </row>
    <row r="20" spans="2:8" ht="18.75" thickBot="1" x14ac:dyDescent="0.25">
      <c r="B20" s="14"/>
      <c r="C20" s="32" t="s">
        <v>46</v>
      </c>
      <c r="D20" s="24"/>
      <c r="E20" s="22"/>
      <c r="F20" s="77">
        <v>1328</v>
      </c>
      <c r="H20">
        <f t="shared" si="3"/>
        <v>2656</v>
      </c>
    </row>
    <row r="21" spans="2:8" ht="18.75" thickBot="1" x14ac:dyDescent="0.25">
      <c r="B21" s="14"/>
      <c r="C21" s="32" t="s">
        <v>12</v>
      </c>
      <c r="D21" s="24"/>
      <c r="E21" s="22"/>
      <c r="F21" s="77">
        <v>2804</v>
      </c>
      <c r="H21">
        <f t="shared" si="3"/>
        <v>5608</v>
      </c>
    </row>
  </sheetData>
  <mergeCells count="6">
    <mergeCell ref="B2:B3"/>
    <mergeCell ref="C2:C3"/>
    <mergeCell ref="D2:D3"/>
    <mergeCell ref="B14:B15"/>
    <mergeCell ref="C14:C15"/>
    <mergeCell ref="D14:D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rightToLeft="1" workbookViewId="0">
      <selection activeCell="G4" sqref="G4:H10"/>
    </sheetView>
  </sheetViews>
  <sheetFormatPr defaultRowHeight="14.25" x14ac:dyDescent="0.2"/>
  <cols>
    <col min="1" max="1" width="6" customWidth="1"/>
    <col min="2" max="2" width="15" customWidth="1"/>
  </cols>
  <sheetData>
    <row r="1" spans="1:8" ht="15" thickBot="1" x14ac:dyDescent="0.25"/>
    <row r="2" spans="1:8" ht="19.5" x14ac:dyDescent="0.2">
      <c r="A2" s="59" t="s">
        <v>1</v>
      </c>
      <c r="B2" s="59" t="s">
        <v>2</v>
      </c>
      <c r="C2" s="59" t="s">
        <v>28</v>
      </c>
      <c r="D2" s="67" t="s">
        <v>27</v>
      </c>
      <c r="E2" s="15" t="s">
        <v>29</v>
      </c>
      <c r="F2" s="6" t="s">
        <v>17</v>
      </c>
    </row>
    <row r="3" spans="1:8" ht="20.25" thickBot="1" x14ac:dyDescent="0.25">
      <c r="A3" s="60"/>
      <c r="B3" s="60"/>
      <c r="C3" s="60"/>
      <c r="D3" s="68"/>
      <c r="E3" s="16" t="s">
        <v>30</v>
      </c>
      <c r="F3" s="7" t="s">
        <v>18</v>
      </c>
    </row>
    <row r="4" spans="1:8" ht="18.75" thickBot="1" x14ac:dyDescent="0.25">
      <c r="A4" s="3">
        <v>1</v>
      </c>
      <c r="B4" s="4" t="s">
        <v>47</v>
      </c>
      <c r="C4" s="4" t="s">
        <v>48</v>
      </c>
      <c r="D4" s="18">
        <v>210000</v>
      </c>
      <c r="E4" s="3">
        <v>315</v>
      </c>
      <c r="F4" s="5">
        <v>90000</v>
      </c>
      <c r="G4">
        <f>E4*2</f>
        <v>630</v>
      </c>
      <c r="H4">
        <f>F4*2</f>
        <v>180000</v>
      </c>
    </row>
    <row r="5" spans="1:8" ht="18.75" thickBot="1" x14ac:dyDescent="0.25">
      <c r="A5" s="3">
        <v>2</v>
      </c>
      <c r="B5" s="4" t="s">
        <v>49</v>
      </c>
      <c r="C5" s="4" t="s">
        <v>50</v>
      </c>
      <c r="D5" s="11">
        <v>4500</v>
      </c>
      <c r="E5" s="3">
        <v>45</v>
      </c>
      <c r="F5" s="5">
        <v>4500</v>
      </c>
      <c r="G5">
        <f t="shared" ref="G5:G8" si="0">E5*2</f>
        <v>90</v>
      </c>
      <c r="H5">
        <f t="shared" ref="H5:H10" si="1">F5*2</f>
        <v>9000</v>
      </c>
    </row>
    <row r="6" spans="1:8" ht="18.75" thickBot="1" x14ac:dyDescent="0.25">
      <c r="A6" s="3">
        <v>3</v>
      </c>
      <c r="B6" s="4" t="s">
        <v>51</v>
      </c>
      <c r="C6" s="4" t="s">
        <v>52</v>
      </c>
      <c r="D6" s="11">
        <v>1800000</v>
      </c>
      <c r="E6" s="3">
        <v>324</v>
      </c>
      <c r="F6" s="5">
        <v>432000</v>
      </c>
      <c r="G6">
        <f t="shared" si="0"/>
        <v>648</v>
      </c>
      <c r="H6">
        <f t="shared" si="1"/>
        <v>864000</v>
      </c>
    </row>
    <row r="7" spans="1:8" ht="18.75" thickBot="1" x14ac:dyDescent="0.25">
      <c r="A7" s="3">
        <v>4</v>
      </c>
      <c r="B7" s="4" t="s">
        <v>53</v>
      </c>
      <c r="C7" s="4" t="s">
        <v>54</v>
      </c>
      <c r="D7" s="11">
        <v>84000</v>
      </c>
      <c r="E7" s="3">
        <v>11</v>
      </c>
      <c r="F7" s="5">
        <v>3000</v>
      </c>
      <c r="G7">
        <f t="shared" si="0"/>
        <v>22</v>
      </c>
      <c r="H7">
        <f t="shared" si="1"/>
        <v>6000</v>
      </c>
    </row>
    <row r="8" spans="1:8" ht="18.75" thickBot="1" x14ac:dyDescent="0.25">
      <c r="A8" s="3">
        <v>5</v>
      </c>
      <c r="B8" s="4" t="s">
        <v>55</v>
      </c>
      <c r="C8" s="4" t="s">
        <v>50</v>
      </c>
      <c r="D8" s="11">
        <v>3000</v>
      </c>
      <c r="E8" s="3">
        <v>50</v>
      </c>
      <c r="F8" s="5">
        <v>5000</v>
      </c>
      <c r="G8">
        <f t="shared" si="0"/>
        <v>100</v>
      </c>
      <c r="H8">
        <f t="shared" si="1"/>
        <v>10000</v>
      </c>
    </row>
    <row r="9" spans="1:8" ht="18.75" thickBot="1" x14ac:dyDescent="0.25">
      <c r="A9" s="3">
        <v>6</v>
      </c>
      <c r="B9" s="4" t="s">
        <v>56</v>
      </c>
      <c r="C9" s="22" t="s">
        <v>57</v>
      </c>
      <c r="D9" s="22" t="s">
        <v>58</v>
      </c>
      <c r="E9" s="3">
        <v>30</v>
      </c>
      <c r="F9" s="4" t="s">
        <v>57</v>
      </c>
      <c r="G9">
        <f>E9*2</f>
        <v>60</v>
      </c>
      <c r="H9" t="e">
        <f t="shared" si="1"/>
        <v>#VALUE!</v>
      </c>
    </row>
    <row r="10" spans="1:8" ht="18.75" thickBot="1" x14ac:dyDescent="0.25">
      <c r="A10" s="3"/>
      <c r="B10" s="64" t="s">
        <v>12</v>
      </c>
      <c r="C10" s="65"/>
      <c r="D10" s="66"/>
      <c r="E10" s="78"/>
      <c r="F10" s="22">
        <v>775</v>
      </c>
      <c r="H10">
        <f t="shared" si="1"/>
        <v>1550</v>
      </c>
    </row>
  </sheetData>
  <mergeCells count="5">
    <mergeCell ref="A2:A3"/>
    <mergeCell ref="B2:B3"/>
    <mergeCell ref="C2:C3"/>
    <mergeCell ref="D2:D3"/>
    <mergeCell ref="B10:D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rightToLeft="1" topLeftCell="C1" workbookViewId="0">
      <selection activeCell="F4" sqref="F4:F6"/>
    </sheetView>
  </sheetViews>
  <sheetFormatPr defaultRowHeight="14.25" x14ac:dyDescent="0.2"/>
  <cols>
    <col min="3" max="3" width="25.25" customWidth="1"/>
    <col min="5" max="5" width="13.375" customWidth="1"/>
  </cols>
  <sheetData>
    <row r="2" spans="2:6" ht="26.25" thickBot="1" x14ac:dyDescent="0.25">
      <c r="B2" s="61" t="s">
        <v>59</v>
      </c>
      <c r="C2" s="61"/>
      <c r="D2" s="61"/>
      <c r="E2" s="61"/>
    </row>
    <row r="3" spans="2:6" ht="20.25" thickBot="1" x14ac:dyDescent="0.25">
      <c r="B3" s="33" t="s">
        <v>1</v>
      </c>
      <c r="C3" s="34" t="s">
        <v>2</v>
      </c>
      <c r="D3" s="34" t="s">
        <v>60</v>
      </c>
      <c r="E3" s="34" t="s">
        <v>61</v>
      </c>
    </row>
    <row r="4" spans="2:6" ht="18.75" thickBot="1" x14ac:dyDescent="0.25">
      <c r="B4" s="3">
        <v>1</v>
      </c>
      <c r="C4" s="35" t="s">
        <v>62</v>
      </c>
      <c r="D4" s="4">
        <v>30</v>
      </c>
      <c r="E4" s="3">
        <v>234</v>
      </c>
      <c r="F4">
        <f>E4*2</f>
        <v>468</v>
      </c>
    </row>
    <row r="5" spans="2:6" ht="18.75" thickBot="1" x14ac:dyDescent="0.25">
      <c r="B5" s="3">
        <v>2</v>
      </c>
      <c r="C5" s="35" t="s">
        <v>63</v>
      </c>
      <c r="D5" s="4">
        <v>30</v>
      </c>
      <c r="E5" s="3">
        <v>635</v>
      </c>
      <c r="F5">
        <f t="shared" ref="F5:F6" si="0">E5*2</f>
        <v>1270</v>
      </c>
    </row>
    <row r="6" spans="2:6" ht="18.75" thickBot="1" x14ac:dyDescent="0.25">
      <c r="B6" s="36"/>
      <c r="C6" s="69" t="s">
        <v>12</v>
      </c>
      <c r="D6" s="70"/>
      <c r="E6" s="3">
        <v>870</v>
      </c>
      <c r="F6">
        <f t="shared" si="0"/>
        <v>1740</v>
      </c>
    </row>
  </sheetData>
  <mergeCells count="2">
    <mergeCell ref="C6:D6"/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rightToLeft="1" workbookViewId="0">
      <selection activeCell="E3" sqref="E3:E6"/>
    </sheetView>
  </sheetViews>
  <sheetFormatPr defaultRowHeight="14.25" x14ac:dyDescent="0.2"/>
  <cols>
    <col min="3" max="3" width="28.25" customWidth="1"/>
    <col min="4" max="4" width="11.75" customWidth="1"/>
  </cols>
  <sheetData>
    <row r="1" spans="2:5" ht="15" thickBot="1" x14ac:dyDescent="0.25"/>
    <row r="2" spans="2:5" ht="19.5" thickBot="1" x14ac:dyDescent="0.25">
      <c r="B2" s="37" t="s">
        <v>1</v>
      </c>
      <c r="C2" s="38" t="s">
        <v>2</v>
      </c>
      <c r="D2" s="38" t="s">
        <v>61</v>
      </c>
    </row>
    <row r="3" spans="2:5" ht="23.25" thickBot="1" x14ac:dyDescent="0.25">
      <c r="B3" s="39">
        <v>1</v>
      </c>
      <c r="C3" s="40" t="s">
        <v>64</v>
      </c>
      <c r="D3" s="74">
        <v>34909</v>
      </c>
      <c r="E3">
        <f>D3*2</f>
        <v>69818</v>
      </c>
    </row>
    <row r="4" spans="2:5" ht="23.25" thickBot="1" x14ac:dyDescent="0.25">
      <c r="B4" s="39">
        <v>2</v>
      </c>
      <c r="C4" s="40" t="s">
        <v>11</v>
      </c>
      <c r="D4" s="3">
        <v>529</v>
      </c>
      <c r="E4">
        <f t="shared" ref="E4:E6" si="0">D4*2</f>
        <v>1058</v>
      </c>
    </row>
    <row r="5" spans="2:5" ht="23.25" thickBot="1" x14ac:dyDescent="0.25">
      <c r="B5" s="39">
        <v>3</v>
      </c>
      <c r="C5" s="40" t="s">
        <v>65</v>
      </c>
      <c r="D5" s="3">
        <v>870</v>
      </c>
      <c r="E5">
        <f t="shared" si="0"/>
        <v>1740</v>
      </c>
    </row>
    <row r="6" spans="2:5" ht="24.75" thickBot="1" x14ac:dyDescent="0.25">
      <c r="B6" s="41"/>
      <c r="C6" s="42" t="s">
        <v>12</v>
      </c>
      <c r="D6" s="74">
        <v>36308</v>
      </c>
      <c r="E6">
        <f t="shared" si="0"/>
        <v>72616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محسن اسحاقی</dc:creator>
  <cp:lastModifiedBy>مجتبی رسولی</cp:lastModifiedBy>
  <dcterms:created xsi:type="dcterms:W3CDTF">2020-09-13T10:32:19Z</dcterms:created>
  <dcterms:modified xsi:type="dcterms:W3CDTF">2020-09-15T08:59:00Z</dcterms:modified>
</cp:coreProperties>
</file>